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1235" firstSheet="1" activeTab="5"/>
  </bookViews>
  <sheets>
    <sheet name="Благоустройство" sheetId="20" r:id="rId1"/>
    <sheet name="Уличное освещение" sheetId="21" r:id="rId2"/>
    <sheet name="Энергосбережение" sheetId="15" r:id="rId3"/>
    <sheet name="Кронирование" sheetId="22" r:id="rId4"/>
    <sheet name="Протипаводок" sheetId="19" r:id="rId5"/>
    <sheet name="Благоустройство лист ожидания" sheetId="18" r:id="rId6"/>
    <sheet name="Обеспечение БДД лист ожидания" sheetId="17" r:id="rId7"/>
    <sheet name=" Водоснабжение лист ожидания" sheetId="13" r:id="rId8"/>
    <sheet name="Газоснабжение лист ожидания" sheetId="14" r:id="rId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2" l="1"/>
  <c r="F32" i="22"/>
  <c r="F27" i="22"/>
  <c r="F24" i="22"/>
  <c r="F8" i="22"/>
  <c r="F13" i="22" l="1"/>
  <c r="F14" i="22" s="1"/>
  <c r="F11" i="22"/>
  <c r="E13" i="20" l="1"/>
  <c r="E17" i="21" l="1"/>
  <c r="F10" i="13"/>
  <c r="F14" i="18"/>
  <c r="F9" i="17"/>
  <c r="F6" i="17" l="1"/>
  <c r="F9" i="18"/>
  <c r="H7" i="13" l="1"/>
</calcChain>
</file>

<file path=xl/sharedStrings.xml><?xml version="1.0" encoding="utf-8"?>
<sst xmlns="http://schemas.openxmlformats.org/spreadsheetml/2006/main" count="513" uniqueCount="216">
  <si>
    <t>№ п.п.</t>
  </si>
  <si>
    <t>Комментарии</t>
  </si>
  <si>
    <t>МБ</t>
  </si>
  <si>
    <t>Решение вопроса с ежегодным подтоплением домов ул.Береговая</t>
  </si>
  <si>
    <t>Решение вопроса с ежегодным подтоплением домов ул.Станционная</t>
  </si>
  <si>
    <t>Отвод талых вод в р-не домов № 175-220 по ул.Вокзальная</t>
  </si>
  <si>
    <t>Решение проблемы подтопления ул.Чкалова</t>
  </si>
  <si>
    <t>"Благоустройство территории г.Оби на 2016-2018 годы"</t>
  </si>
  <si>
    <t>Текущая работа отдела ГО и ЧС администрации по выполнению противопаводковых мероприятий</t>
  </si>
  <si>
    <t>"Обеспечение безопасности дорожного движения в городе Оби на 2016-2018 годы"</t>
  </si>
  <si>
    <t>Устройство  уличного освещения на ул.Л.Толстого с применением новых технологий</t>
  </si>
  <si>
    <t>"Программа комплексного развития систем коммунальной инфраструктуры на 2014-2018 годы и до 2024 года"</t>
  </si>
  <si>
    <t>"Программа энергосбережения и повышения энергоэффективности на 2016-2020 годы"</t>
  </si>
  <si>
    <t>Организация очистки сточных канав и труб около домов ул.Крылова 14, 16, 17, 63, 19, Береговая 38</t>
  </si>
  <si>
    <t>"Обеспечение безопасности дорожного движения на 2016-2018 годы"</t>
  </si>
  <si>
    <t>МУП "БИС"</t>
  </si>
  <si>
    <t>ИТОГО</t>
  </si>
  <si>
    <t>Содержание наказа</t>
  </si>
  <si>
    <t>Название программы, в рамках которой будет выполнен наказ</t>
  </si>
  <si>
    <t>МКУ "ОКС"</t>
  </si>
  <si>
    <t>Ощебенение ул.Огородная</t>
  </si>
  <si>
    <t>Затраты на выполнение наказа, тыс.руб.</t>
  </si>
  <si>
    <t>Мероприятия по выполнению наказов</t>
  </si>
  <si>
    <t>Ответственный за выполнение наказа: заказчик/подрядчик, % выполнения</t>
  </si>
  <si>
    <t>Источник финасирования</t>
  </si>
  <si>
    <t>"Газоснабжение в г.Оби на 2016-2018 годы"</t>
  </si>
  <si>
    <t>Администрация г.Оби, Наюг Л.И.</t>
  </si>
  <si>
    <t>* Тротуар вдоль ул.Рабочая на стороне дома № 72  от ул.Геодезическая 72 до пересечения с ул.Большая</t>
  </si>
  <si>
    <t>* Тротуар вдоль ул.Большая от № 37 ул.Большая до остановки "МЖК" с устройством уличного освещения</t>
  </si>
  <si>
    <t>* Установка детской площадки во дворе дома № 14  ЖКО Аэропорта (для пользования жителей домов № 11,12,13,14,15 ЖКО Аэропорта)</t>
  </si>
  <si>
    <t>* Благоустройство тротуара до школы № 60</t>
  </si>
  <si>
    <t>* Установка детской спортивной площадки во дворе домов № 20,22,23 ЖКО Аэропорта</t>
  </si>
  <si>
    <t>* Ремонт дорожного покрытия около домов № 120 и № 121 ул.Военный городок, с устройством ливневой канализации между домами № 118 и № 121</t>
  </si>
  <si>
    <t xml:space="preserve">* Строительство водопровода и канализации ул.Чкалова </t>
  </si>
  <si>
    <t>* Строительство газопровода ул. 3-я Северная</t>
  </si>
  <si>
    <t>Замена светильников на энергосберегающие на нескольких округах</t>
  </si>
  <si>
    <t>"Программа комплексного развития коммунальной инфраструктуры г.Оби на 2014-2018 годы и на плановый период до 2024 года"</t>
  </si>
  <si>
    <t>Составил: Наюг Л.И.</t>
  </si>
  <si>
    <t xml:space="preserve">* Строительство водопровода ул.Калинина </t>
  </si>
  <si>
    <t>ФИО депутата, № избирательного округа</t>
  </si>
  <si>
    <t>Разработка ПСД на строительство водопровода ул.Чкалова</t>
  </si>
  <si>
    <t>Название мероприятия</t>
  </si>
  <si>
    <t xml:space="preserve"> Строительство газопровода низкого давления  ул. 3-я Северная</t>
  </si>
  <si>
    <t>Мероприятие со  *-  запланировано в 2017 году по программе</t>
  </si>
  <si>
    <t>Разработка ПСД тротуара ул.Большая</t>
  </si>
  <si>
    <t>Разработка ПСД тротуара возле школы № 1</t>
  </si>
  <si>
    <t>Ремонт асфальтового покрытия проезда от маг."Елена"( в/г 123/1) и внутридомовой территории в район домов в/г 120-121 с устройством водоотвода от дома № 118 и "лежачего полицейского"</t>
  </si>
  <si>
    <t xml:space="preserve">Название мероприятия </t>
  </si>
  <si>
    <t>Устройство детской игровой площадки ЖКО Аэропорта 12, 13, 14</t>
  </si>
  <si>
    <t>Устройство детской игровой площадки ЖКО Аэропорта 20, 22, 23</t>
  </si>
  <si>
    <t>Устройство детской игровой площадки</t>
  </si>
  <si>
    <t>Название программы, в рамках которой буде выполнен наказ</t>
  </si>
  <si>
    <t>* Устройство уличного освещения ул.Береговая от дома № 96 до дома № 220</t>
  </si>
  <si>
    <t>Строительство тротуара вдоль пер.Планировочный</t>
  </si>
  <si>
    <t>Подрядная организация</t>
  </si>
  <si>
    <t>Освещение пер.Школьный</t>
  </si>
  <si>
    <t>Освещение ул.Ломоносова</t>
  </si>
  <si>
    <t>ПСД на устройство уличного освещения ул.Молодежная</t>
  </si>
  <si>
    <t>* Устройство уличного освещения ул.Молодежная</t>
  </si>
  <si>
    <t>ПСД на устройство уличного освещения ул.Береговая</t>
  </si>
  <si>
    <t>* ПСД и строительство тротуара от перекрестка ул.Октябрьская вдоль территории детского сада ул.Шевченко</t>
  </si>
  <si>
    <t xml:space="preserve">* Установка отдельных элементов комплексных игровых площадок и ограждения на детской площадке около дома № 26  ЖКО Аэропорта </t>
  </si>
  <si>
    <t xml:space="preserve"> Установка отдельных элементов детской площадки и ограждения на детской площадке около дома № 26  ЖКО Аэропорта </t>
  </si>
  <si>
    <t>Ремонт асфальтового с водоотводом около дома № 25 ЖКО Аэропорта</t>
  </si>
  <si>
    <t>*Ремонт асфальтового покрытия с водоотводом около дома № 25 ЖКО Аэропорта</t>
  </si>
  <si>
    <t>*Ремонт асфальтового покрытия  дома № 28 ЖКО Аэропорта</t>
  </si>
  <si>
    <t>Ремонт асфальтового с водоотводом около дома № 28 ЖКО Аэропорта</t>
  </si>
  <si>
    <t>Мероприятие со  * необходимо выполнить в 2017 году</t>
  </si>
  <si>
    <t xml:space="preserve">ПСД и СМР  тротуара ул.Рабочая </t>
  </si>
  <si>
    <t>Мероприятие со значком * необходимо выполнить в 2017 году</t>
  </si>
  <si>
    <t>* Разработка проектно-сметной документации на строительство водоотводного канала по руслу реки Власиха до пересечения ул.2-я Северная и ул.Станционная</t>
  </si>
  <si>
    <t>Разработка ПСД на строительство водоотводного канала по руслу реки Власиха до пересечения ул.2-я Северная и ул.Станционная</t>
  </si>
  <si>
    <t xml:space="preserve"> ПСД и СМР тротуара от перекрестка ул.Октябрьская вдоль территории детского сада ул.Шевченко до школы № 26</t>
  </si>
  <si>
    <t>* Ограждение "Козловского озера" с освещением</t>
  </si>
  <si>
    <t>Ограждение "Козловского озера", ПСД на уличное освещение</t>
  </si>
  <si>
    <t>* Установка детской площадки и отдельных спортивных элементов ул.Геодезическая дома № 10,  12</t>
  </si>
  <si>
    <t>Не выделены денежные средства. После передачи водопроводных сетей и объектов такие вопросы решает МУП "Горводоканал"</t>
  </si>
  <si>
    <t>Выполнено собственниками частного сектора и МУП "Горводоканал"</t>
  </si>
  <si>
    <t>Гольдштейн Михаил Львович, округ № 10</t>
  </si>
  <si>
    <t>Буковинин Павел Витальевич, округ № 23</t>
  </si>
  <si>
    <t>Козодоенко Михаил Викторович, округ № 24</t>
  </si>
  <si>
    <t>Кузнецов Сергей Федорович , округ № 5</t>
  </si>
  <si>
    <t>Касенко Александр Сергеевич, округ № 25</t>
  </si>
  <si>
    <t>Установлено пешеходное ограждение, около школы № 26 будет установлен светофор</t>
  </si>
  <si>
    <t>Дорошенко Сергей Владимирович, округ № 8</t>
  </si>
  <si>
    <t>Березенцев Денис Владимирович, округ № 12</t>
  </si>
  <si>
    <t>Асфальтирование ул.Геодезическая с тротуарами запланировано на 2018 год за счет федерального бюджета при софинансировании из местного бюджета</t>
  </si>
  <si>
    <t>Кузнецов Максим Владимирович, округ № 19</t>
  </si>
  <si>
    <t>Асфальтирование ул.Большая с тротуаром запланировано на 2019 год за счет федерального бюджета при софинансировании из местного бюджета</t>
  </si>
  <si>
    <t>Для безопасности пешеходов установлены пешеходные ограждения  вдоль школы № 60, № 1</t>
  </si>
  <si>
    <t xml:space="preserve"> Танасичук Виталий Вадимович, округ № 1</t>
  </si>
  <si>
    <t>Восканян Ольга Сергеевна, округ № 13</t>
  </si>
  <si>
    <t>Панков Владимир Андреевич, округ № 14</t>
  </si>
  <si>
    <t>Фоломеев Владимир Николаевич, округ № 15</t>
  </si>
  <si>
    <t>Волчкова Вера Васильевна, округ № 17</t>
  </si>
  <si>
    <t>Мельников Сергей Вальтерович, округ № 18</t>
  </si>
  <si>
    <t>Первоначально денежные средства не были выделены. Мероприятие возможно выполнить в рамках программы "Комфортная городская среда". Необходимо подать заявку и пакет документов.</t>
  </si>
  <si>
    <t>По данному округу принято решение компексное благоустройство придомовой территории ЖКО Аэпропорта 24. Аукцион не состоялся.</t>
  </si>
  <si>
    <t>Планируется установка спортивной площадки  в рамках подготовки ГТО во дворе данных домов.</t>
  </si>
  <si>
    <t>Отдел физкультуры и спорта, Ивашнева И.В.</t>
  </si>
  <si>
    <t>Первоначально денежные средства не были выделены. Мероприятие возможно выполнить в рамках программы "Комфортная городская среда". Необходимо подать заявку и пакет документов. В настоящее время МУП "БИС" засыпет ямы.</t>
  </si>
  <si>
    <t>Денежные средства не выделены. При получении экономии по торгам.</t>
  </si>
  <si>
    <t>Противопаводковые мероприятия</t>
  </si>
  <si>
    <t>Своевременно произведен вывоз снега с подтапляемых улиц. Выполнены работы</t>
  </si>
  <si>
    <t xml:space="preserve">по выполнению наказов избирателей на 2017 год по разделу </t>
  </si>
  <si>
    <t>Асфальтирование пер.Водопроводный</t>
  </si>
  <si>
    <t>Программа «Благоустройство территории города Оби Новосибирской области на 2016 – 2018 годы»</t>
  </si>
  <si>
    <t>Освещение участка дороги от ул.Калинина до ул.Линейная</t>
  </si>
  <si>
    <t>Внутриквартальное освещение по ул.Геодезическая д. 57,58,68,70</t>
  </si>
  <si>
    <t>Программа «Благоустройство территории города Оби Новосибирской области»</t>
  </si>
  <si>
    <t>Программа «Благоустройство территории города Оби Новосибирской области» - разработка проектно-сметной документации</t>
  </si>
  <si>
    <t>Программа «Благоустройство территории города Оби Новосибирской области» - восстановление сетей уличного освещения по ул.Ломоносова</t>
  </si>
  <si>
    <t xml:space="preserve">                             </t>
  </si>
  <si>
    <t>№п.п.</t>
  </si>
  <si>
    <t>Срок выполнения наказа</t>
  </si>
  <si>
    <t>Григоренко Олег Олегович, округ № 3</t>
  </si>
  <si>
    <t xml:space="preserve"> Федоров Роман Александрович, округ № 4</t>
  </si>
  <si>
    <t xml:space="preserve"> Кузнецов Сергей Федорович, округ № 5</t>
  </si>
  <si>
    <t>ВСЕГО</t>
  </si>
  <si>
    <t xml:space="preserve"> Шевелев Константин Андреевич, округ № 11</t>
  </si>
  <si>
    <t xml:space="preserve"> Гольдштейн Михаил Львович, округ № 10</t>
  </si>
  <si>
    <t xml:space="preserve"> Касенко Александр Сергеевич, округ № 25</t>
  </si>
  <si>
    <t xml:space="preserve">Программа «Благоустройство территории города Оби Новосибирской области» </t>
  </si>
  <si>
    <t>Документы готовятся на аукцион</t>
  </si>
  <si>
    <t>Кузнецов Сергей Федорович, округ № 5</t>
  </si>
  <si>
    <t>Собственники частного сектора</t>
  </si>
  <si>
    <t>Запланировано из МБ, выполнено за счет средств  собственников</t>
  </si>
  <si>
    <t xml:space="preserve">Не выделены денежные средства </t>
  </si>
  <si>
    <t>Проект есть. Не выделены денежные средства на строительство.</t>
  </si>
  <si>
    <t>Первоначально денежные средства не были выделены. Мероприятие возможно выполнить в рамках программы "Комфортная городская среда". Необходимо собственникам подать заявку и пакет документов.</t>
  </si>
  <si>
    <t>Первоначально денежные средства не были выделены. Мероприятие возможно выполнить в рамках программы "Комфортная городская среда". Необходимо собственникам  подать заявку и пакет документов.</t>
  </si>
  <si>
    <t>Выполнены работы по очистке труб, произведен вывоз мусора с подтапляемых улиц</t>
  </si>
  <si>
    <t>Своевременно произведен вывоз снега с подтапляемых улиц. Выполнены работы.</t>
  </si>
  <si>
    <t>МКУ "ОКС", подрядная организация-победитель аукциона</t>
  </si>
  <si>
    <t>Всего израсходовано денежных средств из резервного фонда администрации г.Оби на вывоз снега с подтапляемых улиц- 497,9 тыс.руб (субсидия выделена МУП "БИС")</t>
  </si>
  <si>
    <t>Работы ведутся ООО НСК "ДорСтрой". Срок окончания работ по муниципальному контракту-24.08.2017</t>
  </si>
  <si>
    <t xml:space="preserve">Никифоров Кирилл Васильевич, округ №2 </t>
  </si>
  <si>
    <t>Готовятся документы на аукцион. Плановая дата исполнения-сентябрь 2017 года</t>
  </si>
  <si>
    <t>Готовятся документы на аукцион.Плановая дата исполнения-сетябрь 2017 года</t>
  </si>
  <si>
    <t>Готовятся документы на аукцион. Плановая дата исполнения - сентябрь 2017 года.</t>
  </si>
  <si>
    <t>Дарвин Андрей Васильевич, округ № 20</t>
  </si>
  <si>
    <t>Ощебенение  пер.Водопроводный от дома № 8 до дома № 14</t>
  </si>
  <si>
    <t>Спил аварийных деревьев ул.Пролетарская 1</t>
  </si>
  <si>
    <t>"Развитие природоохранной деятельности в г.Оби НСО на 2017-2021 годы"</t>
  </si>
  <si>
    <t>Спил аварийно-опасных деревьев</t>
  </si>
  <si>
    <t>администрация г.Оби, Клепиков А.П.</t>
  </si>
  <si>
    <t>Спил аварийных деревьев ул.Горького 1, 3, 5</t>
  </si>
  <si>
    <t>Кронирование деревьев на ул.Шевченко от дома № 1 а до дома № 11а</t>
  </si>
  <si>
    <t>Кронирование деревьев около домов № 56,57,58,59,68,70 ул.Геодезичекая</t>
  </si>
  <si>
    <t>Кронирование и спил ветхих деревьев в р-не ул.Геодезическая 72, ул.Рабочая (четная сторона)</t>
  </si>
  <si>
    <t>"Развитие природоохранной деятельности в г.Оби на 2017-2021 годы"</t>
  </si>
  <si>
    <t>Кронирование деревьев вдоль дома № 8 ЖКО Аэропорта и забора детского сада № 3</t>
  </si>
  <si>
    <t>"Развитие прироохранной деятельности в г.Оби на 2017-2021 годы"</t>
  </si>
  <si>
    <t>Спил тополей в задней стороне дома № 14 ЖКО Аэропорта напротив 3-го подъезда через один (6 тополей)</t>
  </si>
  <si>
    <t>Кронирование деревьев вдоль дома № 18 ЖКО Аэропорта</t>
  </si>
  <si>
    <t>Кронирование деревьев и спил аварийных деревьев  во дворе дома № 1 ЖКО Аэропорта</t>
  </si>
  <si>
    <t>Спил сухих и аварийных деревьев во дворе дома № 3 ЖКО Аэропорта</t>
  </si>
  <si>
    <t>Спил сухих и аварийных деревьев во дворе дома № 4 ЖКО Аэропорта</t>
  </si>
  <si>
    <t>Спил сухих и аварийных деревьев во дворе дома № 5 ЖКО Аэропорта</t>
  </si>
  <si>
    <t>Кронирование и спил аварийных деревьев во дворе дома № 6 ЖКО Аэропорта</t>
  </si>
  <si>
    <t>Кронирование и спил аварийных деревьев во дворе дома № 19 ЖКО Аэропорта</t>
  </si>
  <si>
    <t>Кронирование и спил аварийных деревьев во дворе дома № 21 ЖКО Аэропорта</t>
  </si>
  <si>
    <t>Кронирование и спил аварийных деревьев у дома № 101 Военный городок</t>
  </si>
  <si>
    <t>Кронирование деревьев за домом № 113 Военный городок</t>
  </si>
  <si>
    <t>Кронирование деревьев за домом № 107 Военного городка</t>
  </si>
  <si>
    <t>Кронирование и спил деревьев и кустарников в р-не домов № 116,118,120,123 Военный городок</t>
  </si>
  <si>
    <t>Кронирование деревьев между домами № 104 и № 105 Военный городок</t>
  </si>
  <si>
    <t>Кронирование деревьев между домами № 124, 126 Военный городок</t>
  </si>
  <si>
    <t>Кронирование деревьев за домом № 125 Военный городок</t>
  </si>
  <si>
    <t>Кронирование деревьев ул.Чкалова 29</t>
  </si>
  <si>
    <t>Кронирование деревьев около  дома № 38 ул.Чкалова</t>
  </si>
  <si>
    <t>Кронирование деревьев около дома № 50 по ул.1-я Северная</t>
  </si>
  <si>
    <t>Кронирование аварийных деревьев у домов № 7,9,11,2,4,5 ул.Геодезическая</t>
  </si>
  <si>
    <t>Кронирование деревьев по ул.Муромская</t>
  </si>
  <si>
    <t>"Развитие природоохранной деятельности г.Оби на 2017-2021 годы"</t>
  </si>
  <si>
    <t>Сапон Артем Сергеевич, округ № 6</t>
  </si>
  <si>
    <t>Селиванов Кирилл Сергеевич, округ № 7</t>
  </si>
  <si>
    <t>Шевелев Контанстин Адреевич, округ № 11</t>
  </si>
  <si>
    <t xml:space="preserve">Березенцев Денис Владимирович, округ №12 </t>
  </si>
  <si>
    <t>Стрельников Виктор Александрович, округ № 16</t>
  </si>
  <si>
    <t>Михайлов Дмитрий Витальевич, округ № 21</t>
  </si>
  <si>
    <t>Солохин Александр Петрович, округ № 22</t>
  </si>
  <si>
    <t>Ващенко Марина Митрофановна, округ № 26</t>
  </si>
  <si>
    <t>Суботковский Андрей Васильевич, округ № 27</t>
  </si>
  <si>
    <t>В июле проведено спиливание скелетных ветвей деревьев у дома № 102,104,105; Валка дерева у дома №111. Заключен контракт 07.08.2017-вырезка сухих веток -дом № 102</t>
  </si>
  <si>
    <t>Заключен контракт 07.08.2017-валка дерева дом №101</t>
  </si>
  <si>
    <t>Заключен контракт 07.08.2017-валка деревев и спиливание скелетных ветвей-дом №107-109</t>
  </si>
  <si>
    <t>Заключен контракт 07.08.2017-вырезка сухих ветвей-дом №113-116</t>
  </si>
  <si>
    <t>Заключен контракт 07.08.2017-валка деревьев-дом №116-118,118-123</t>
  </si>
  <si>
    <t>Заключен контракт 07.08.2017-спиливание скелетных ветвей -дом № 21</t>
  </si>
  <si>
    <t>Заключен контракт 07.08.2017-валка деревьев -дом № 4</t>
  </si>
  <si>
    <t>Заключен контракт 07.08.2017-валка деревьев -дом № 4-19</t>
  </si>
  <si>
    <t>Заключен контракт 07.08.2017-валка деревьев -дом № 5</t>
  </si>
  <si>
    <t>Заключен контракт 07.08.2017-валка деревьев -дом № 6</t>
  </si>
  <si>
    <t>Заключен контракт 07.08.2017- валка деревьев вокруг дома 38</t>
  </si>
  <si>
    <t>Заключен контракт 07.08.2017- расчистка площадей от кустарника и мелколесья вручную Чкалова 29</t>
  </si>
  <si>
    <t>В июле валка деревьев детского сада "Светлячок"№3</t>
  </si>
  <si>
    <t>Заключен контракт 07.08.2017-валка деревьев у дома № 11 ул.Геодезическая, на углу школы № 2</t>
  </si>
  <si>
    <t>Заключен контракт 07.08.2017.-спиливание скелетных ветвей деревьев дом № 18</t>
  </si>
  <si>
    <t>Заключен контракт 07.08.2017.-валка деревьев у дома № 14</t>
  </si>
  <si>
    <t>В июле валка дерева ул.Строительная 7. Заключен контракт 07.08.2017 на спиливание скелетных ветвей деревьев ул.Шевченко</t>
  </si>
  <si>
    <t>В июле валка дерева ул.Калинина 16, Желенодорожная 12. Заключен контракт 07.08.2017 на валку и спиливание скелетных ветвей деревьев ул.Горького. Работы начнутся- конец августа- начало сентября</t>
  </si>
  <si>
    <t>Контракт заключен 07.08.2017-валка деревьев . Начало работ август-начало сентября</t>
  </si>
  <si>
    <t>Согласно программы энергосбережения мероприятие замена светильников на светодиодные на 2017 год. Приобретены 71 энергосберегающий светильник для уличного освещения. 22 светильника установлены на ул.Береговая, 11 -на ул.Рабочая. 38 светильников оставлены на ул.Толстого, будут установлены после замены опор</t>
  </si>
  <si>
    <t>Контракт заключен 07.08.2017. Валка деревьев- конец августа- начало сентября</t>
  </si>
  <si>
    <t xml:space="preserve">Программа «Благоустройство территории города Оби Новосибирской области на 2016 – 2018 годы» </t>
  </si>
  <si>
    <t>ИНФОРМАЦИЯ</t>
  </si>
  <si>
    <t xml:space="preserve">                        «Благоустройство территории города Оби»     по состоянию     на 10.08.2017                                          </t>
  </si>
  <si>
    <t>«Уличное освещение территории города Оби»        по состоянию   на 10.08.2017</t>
  </si>
  <si>
    <t xml:space="preserve"> по выполнению наказов избирателей на 2017 год по разделу "Энергосбережение"по состоянию на 10.08.2017</t>
  </si>
  <si>
    <t xml:space="preserve"> по выполнению наказов избирателей на 2017 год по разделу "Спил аварийно-опасных деревьев" по состоянию на 10.08.2017</t>
  </si>
  <si>
    <t xml:space="preserve"> по выполнению наказов избирателей на 2017 год по разделу "Противопаводковые мероприятия" по состоянию на 10.08.2017</t>
  </si>
  <si>
    <t xml:space="preserve"> по выполнению наказов избирателей на 2017 год по разделу "Благоустройство" по состоянию на 10.08.2017</t>
  </si>
  <si>
    <t xml:space="preserve"> по выполнению наказов избирателей на 2017 год по разделу "Обеспечение БДД"по состоянию на 10.08.2017</t>
  </si>
  <si>
    <t>по выполнению наказов избирателей на 2017 год по разделу "Водоснабжение, водоотведение" по состоянию на 10.08.2017</t>
  </si>
  <si>
    <t xml:space="preserve"> по выполнению наказов избирателей на 2017 год по разделу "Газоснабжение" по состоянию на 10.08.2017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</si>
</sst>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51">
    <xf numFmtId="0" fontId="0" fillId="0" borderId="0" xfId="0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5" fillId="2" borderId="4" xfId="0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164" fontId="2" fillId="2" borderId="0" xfId="0" applyNumberFormat="1" applyFont="1" applyFill="1" applyAlignment="1">
      <alignment wrapText="1"/>
    </xf>
    <xf numFmtId="0" fontId="4" fillId="2" borderId="0" xfId="0" applyFont="1" applyFill="1"/>
    <xf numFmtId="164" fontId="3" fillId="2" borderId="0" xfId="0" applyNumberFormat="1" applyFont="1" applyFill="1" applyAlignment="1">
      <alignment wrapText="1"/>
    </xf>
    <xf numFmtId="0" fontId="5" fillId="2" borderId="0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right" wrapText="1"/>
    </xf>
    <xf numFmtId="164" fontId="3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right"/>
    </xf>
    <xf numFmtId="164" fontId="3" fillId="2" borderId="0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/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wrapText="1"/>
    </xf>
    <xf numFmtId="0" fontId="1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164" fontId="11" fillId="2" borderId="3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 wrapText="1"/>
    </xf>
    <xf numFmtId="164" fontId="11" fillId="2" borderId="1" xfId="0" applyNumberFormat="1" applyFont="1" applyFill="1" applyBorder="1" applyAlignment="1">
      <alignment horizontal="right" wrapText="1"/>
    </xf>
    <xf numFmtId="0" fontId="1" fillId="2" borderId="2" xfId="0" applyFont="1" applyFill="1" applyBorder="1" applyAlignment="1">
      <alignment wrapText="1"/>
    </xf>
    <xf numFmtId="164" fontId="1" fillId="2" borderId="2" xfId="0" applyNumberFormat="1" applyFont="1" applyFill="1" applyBorder="1" applyAlignment="1">
      <alignment horizontal="right" wrapText="1"/>
    </xf>
    <xf numFmtId="0" fontId="12" fillId="2" borderId="1" xfId="0" applyFont="1" applyFill="1" applyBorder="1" applyAlignment="1">
      <alignment wrapText="1"/>
    </xf>
    <xf numFmtId="164" fontId="11" fillId="2" borderId="2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horizontal="right" wrapText="1"/>
    </xf>
    <xf numFmtId="164" fontId="1" fillId="2" borderId="0" xfId="0" applyNumberFormat="1" applyFont="1" applyFill="1" applyAlignment="1">
      <alignment wrapText="1"/>
    </xf>
    <xf numFmtId="0" fontId="1" fillId="2" borderId="1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3" sqref="A3:J3"/>
    </sheetView>
  </sheetViews>
  <sheetFormatPr defaultRowHeight="15" x14ac:dyDescent="0.25"/>
  <cols>
    <col min="1" max="1" width="15" customWidth="1"/>
    <col min="2" max="2" width="8.42578125" customWidth="1"/>
    <col min="3" max="3" width="15.5703125" customWidth="1"/>
    <col min="4" max="4" width="11.140625" customWidth="1"/>
    <col min="5" max="5" width="15" customWidth="1"/>
    <col min="6" max="6" width="16" style="53" customWidth="1"/>
    <col min="7" max="7" width="13.7109375" customWidth="1"/>
    <col min="8" max="8" width="12.140625" customWidth="1"/>
    <col min="9" max="9" width="18.5703125" customWidth="1"/>
    <col min="10" max="10" width="15.5703125" style="62" customWidth="1"/>
  </cols>
  <sheetData>
    <row r="1" spans="1:10" ht="15.75" x14ac:dyDescent="0.25">
      <c r="A1" s="93" t="s">
        <v>206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.75" x14ac:dyDescent="0.25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.75" x14ac:dyDescent="0.25">
      <c r="A3" s="93" t="s">
        <v>207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5.75" x14ac:dyDescent="0.25">
      <c r="A4" s="36"/>
      <c r="B4" s="36"/>
    </row>
    <row r="5" spans="1:10" ht="15" customHeight="1" x14ac:dyDescent="0.25">
      <c r="A5" s="100" t="s">
        <v>39</v>
      </c>
      <c r="B5" s="100" t="s">
        <v>0</v>
      </c>
      <c r="C5" s="94" t="s">
        <v>17</v>
      </c>
      <c r="D5" s="94" t="s">
        <v>114</v>
      </c>
      <c r="E5" s="97" t="s">
        <v>21</v>
      </c>
      <c r="F5" s="94" t="s">
        <v>51</v>
      </c>
      <c r="G5" s="94" t="s">
        <v>47</v>
      </c>
      <c r="H5" s="94" t="s">
        <v>24</v>
      </c>
      <c r="I5" s="94" t="s">
        <v>23</v>
      </c>
      <c r="J5" s="103" t="s">
        <v>1</v>
      </c>
    </row>
    <row r="6" spans="1:10" x14ac:dyDescent="0.25">
      <c r="A6" s="101"/>
      <c r="B6" s="101"/>
      <c r="C6" s="94"/>
      <c r="D6" s="94"/>
      <c r="E6" s="97"/>
      <c r="F6" s="94"/>
      <c r="G6" s="94"/>
      <c r="H6" s="94"/>
      <c r="I6" s="94"/>
      <c r="J6" s="103"/>
    </row>
    <row r="7" spans="1:10" ht="48.75" customHeight="1" x14ac:dyDescent="0.25">
      <c r="A7" s="102"/>
      <c r="B7" s="102"/>
      <c r="C7" s="94"/>
      <c r="D7" s="94"/>
      <c r="E7" s="97"/>
      <c r="F7" s="94"/>
      <c r="G7" s="94"/>
      <c r="H7" s="94"/>
      <c r="I7" s="94"/>
      <c r="J7" s="103"/>
    </row>
    <row r="8" spans="1:10" ht="15.75" customHeight="1" x14ac:dyDescent="0.25">
      <c r="A8" s="104" t="s">
        <v>116</v>
      </c>
      <c r="B8" s="98">
        <v>1</v>
      </c>
      <c r="C8" s="95" t="s">
        <v>105</v>
      </c>
      <c r="D8" s="98">
        <v>2017</v>
      </c>
      <c r="E8" s="98">
        <v>220</v>
      </c>
      <c r="F8" s="95" t="s">
        <v>205</v>
      </c>
      <c r="G8" s="95" t="s">
        <v>141</v>
      </c>
      <c r="H8" s="98" t="s">
        <v>2</v>
      </c>
      <c r="I8" s="98" t="s">
        <v>133</v>
      </c>
      <c r="J8" s="95" t="s">
        <v>123</v>
      </c>
    </row>
    <row r="9" spans="1:10" ht="131.25" customHeight="1" x14ac:dyDescent="0.25">
      <c r="A9" s="104"/>
      <c r="B9" s="98"/>
      <c r="C9" s="96"/>
      <c r="D9" s="98"/>
      <c r="E9" s="98"/>
      <c r="F9" s="96"/>
      <c r="G9" s="96"/>
      <c r="H9" s="98"/>
      <c r="I9" s="98"/>
      <c r="J9" s="96"/>
    </row>
    <row r="10" spans="1:10" ht="155.25" customHeight="1" x14ac:dyDescent="0.25">
      <c r="A10" s="40"/>
      <c r="B10" s="39">
        <v>2</v>
      </c>
      <c r="C10" s="40" t="s">
        <v>53</v>
      </c>
      <c r="D10" s="39">
        <v>2017</v>
      </c>
      <c r="E10" s="39">
        <v>612.1</v>
      </c>
      <c r="F10" s="39" t="s">
        <v>106</v>
      </c>
      <c r="G10" s="40" t="s">
        <v>53</v>
      </c>
      <c r="H10" s="39" t="s">
        <v>2</v>
      </c>
      <c r="I10" s="64" t="s">
        <v>133</v>
      </c>
      <c r="J10" s="39" t="s">
        <v>135</v>
      </c>
    </row>
    <row r="11" spans="1:10" ht="15.75" x14ac:dyDescent="0.25">
      <c r="A11" s="99" t="s">
        <v>16</v>
      </c>
      <c r="B11" s="99"/>
      <c r="C11" s="99"/>
      <c r="D11" s="99"/>
      <c r="E11" s="41">
        <v>832.1</v>
      </c>
      <c r="F11" s="39"/>
      <c r="G11" s="39"/>
      <c r="H11" s="61"/>
      <c r="I11" s="64"/>
      <c r="J11" s="39"/>
    </row>
    <row r="12" spans="1:10" ht="180" customHeight="1" x14ac:dyDescent="0.25">
      <c r="A12" s="40" t="s">
        <v>124</v>
      </c>
      <c r="B12" s="40">
        <v>1</v>
      </c>
      <c r="C12" s="42" t="s">
        <v>20</v>
      </c>
      <c r="D12" s="39"/>
      <c r="E12" s="39">
        <v>1120.7</v>
      </c>
      <c r="F12" s="39" t="s">
        <v>106</v>
      </c>
      <c r="G12" s="42" t="s">
        <v>20</v>
      </c>
      <c r="H12" s="39" t="s">
        <v>2</v>
      </c>
      <c r="I12" s="64" t="s">
        <v>133</v>
      </c>
      <c r="J12" s="39" t="s">
        <v>123</v>
      </c>
    </row>
    <row r="13" spans="1:10" ht="15.75" x14ac:dyDescent="0.25">
      <c r="A13" s="90" t="s">
        <v>118</v>
      </c>
      <c r="B13" s="91"/>
      <c r="C13" s="91"/>
      <c r="D13" s="92"/>
      <c r="E13" s="54">
        <f>E11+E12</f>
        <v>1952.8000000000002</v>
      </c>
      <c r="F13" s="45"/>
      <c r="G13" s="45"/>
      <c r="H13" s="45"/>
      <c r="I13" s="45"/>
      <c r="J13" s="39"/>
    </row>
  </sheetData>
  <mergeCells count="25">
    <mergeCell ref="A1:J1"/>
    <mergeCell ref="J5:J7"/>
    <mergeCell ref="J8:J9"/>
    <mergeCell ref="B8:B9"/>
    <mergeCell ref="A2:J2"/>
    <mergeCell ref="G8:G9"/>
    <mergeCell ref="A8:A9"/>
    <mergeCell ref="D8:D9"/>
    <mergeCell ref="E8:E9"/>
    <mergeCell ref="A13:D13"/>
    <mergeCell ref="A3:J3"/>
    <mergeCell ref="I5:I7"/>
    <mergeCell ref="C8:C9"/>
    <mergeCell ref="F8:F9"/>
    <mergeCell ref="D5:D7"/>
    <mergeCell ref="E5:E7"/>
    <mergeCell ref="G5:G7"/>
    <mergeCell ref="H5:H7"/>
    <mergeCell ref="H8:H9"/>
    <mergeCell ref="I8:I9"/>
    <mergeCell ref="A11:D11"/>
    <mergeCell ref="A5:A7"/>
    <mergeCell ref="B5:B7"/>
    <mergeCell ref="C5:C7"/>
    <mergeCell ref="F5:F7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3" sqref="A3:J3"/>
    </sheetView>
  </sheetViews>
  <sheetFormatPr defaultRowHeight="15.75" x14ac:dyDescent="0.25"/>
  <cols>
    <col min="1" max="1" width="17.5703125" customWidth="1"/>
    <col min="2" max="2" width="7.28515625" customWidth="1"/>
    <col min="3" max="3" width="15.7109375" customWidth="1"/>
    <col min="4" max="4" width="10" customWidth="1"/>
    <col min="5" max="5" width="9.85546875" customWidth="1"/>
    <col min="6" max="6" width="16.85546875" customWidth="1"/>
    <col min="7" max="7" width="16.28515625" customWidth="1"/>
    <col min="8" max="8" width="12.85546875" customWidth="1"/>
    <col min="9" max="9" width="13.5703125" style="58" customWidth="1"/>
    <col min="10" max="10" width="15" style="65" customWidth="1"/>
  </cols>
  <sheetData>
    <row r="1" spans="1:10" x14ac:dyDescent="0.25">
      <c r="A1" s="93" t="s">
        <v>206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25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25">
      <c r="A3" s="93" t="s">
        <v>208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25">
      <c r="A4" s="38"/>
    </row>
    <row r="5" spans="1:10" ht="15" x14ac:dyDescent="0.25">
      <c r="A5" s="100" t="s">
        <v>39</v>
      </c>
      <c r="B5" s="100" t="s">
        <v>113</v>
      </c>
      <c r="C5" s="94" t="s">
        <v>17</v>
      </c>
      <c r="D5" s="94" t="s">
        <v>114</v>
      </c>
      <c r="E5" s="97" t="s">
        <v>21</v>
      </c>
      <c r="F5" s="94" t="s">
        <v>51</v>
      </c>
      <c r="G5" s="94" t="s">
        <v>47</v>
      </c>
      <c r="H5" s="94" t="s">
        <v>24</v>
      </c>
      <c r="I5" s="94" t="s">
        <v>23</v>
      </c>
      <c r="J5" s="94" t="s">
        <v>1</v>
      </c>
    </row>
    <row r="6" spans="1:10" ht="15" x14ac:dyDescent="0.25">
      <c r="A6" s="101"/>
      <c r="B6" s="101"/>
      <c r="C6" s="94"/>
      <c r="D6" s="94"/>
      <c r="E6" s="97"/>
      <c r="F6" s="94"/>
      <c r="G6" s="94"/>
      <c r="H6" s="94"/>
      <c r="I6" s="94"/>
      <c r="J6" s="94"/>
    </row>
    <row r="7" spans="1:10" ht="92.25" customHeight="1" x14ac:dyDescent="0.25">
      <c r="A7" s="102"/>
      <c r="B7" s="102"/>
      <c r="C7" s="94"/>
      <c r="D7" s="94"/>
      <c r="E7" s="97"/>
      <c r="F7" s="94"/>
      <c r="G7" s="94"/>
      <c r="H7" s="94"/>
      <c r="I7" s="94"/>
      <c r="J7" s="94"/>
    </row>
    <row r="8" spans="1:10" ht="132.75" customHeight="1" x14ac:dyDescent="0.25">
      <c r="A8" s="104" t="s">
        <v>117</v>
      </c>
      <c r="B8" s="98">
        <v>1</v>
      </c>
      <c r="C8" s="105" t="s">
        <v>107</v>
      </c>
      <c r="D8" s="98">
        <v>2017</v>
      </c>
      <c r="E8" s="98">
        <v>250</v>
      </c>
      <c r="F8" s="98" t="s">
        <v>122</v>
      </c>
      <c r="G8" s="105" t="s">
        <v>107</v>
      </c>
      <c r="H8" s="98" t="s">
        <v>2</v>
      </c>
      <c r="I8" s="107" t="s">
        <v>19</v>
      </c>
      <c r="J8" s="106" t="s">
        <v>137</v>
      </c>
    </row>
    <row r="9" spans="1:10" ht="0.75" hidden="1" customHeight="1" x14ac:dyDescent="0.25">
      <c r="A9" s="104"/>
      <c r="B9" s="98"/>
      <c r="C9" s="105"/>
      <c r="D9" s="98"/>
      <c r="E9" s="98"/>
      <c r="F9" s="98"/>
      <c r="G9" s="105"/>
      <c r="H9" s="98"/>
      <c r="I9" s="108"/>
      <c r="J9" s="106"/>
    </row>
    <row r="10" spans="1:10" ht="6.75" customHeight="1" x14ac:dyDescent="0.25">
      <c r="A10" s="104"/>
      <c r="B10" s="98"/>
      <c r="C10" s="105"/>
      <c r="D10" s="98"/>
      <c r="E10" s="98"/>
      <c r="F10" s="98"/>
      <c r="G10" s="105"/>
      <c r="H10" s="98"/>
      <c r="I10" s="108"/>
      <c r="J10" s="106"/>
    </row>
    <row r="11" spans="1:10" ht="14.25" hidden="1" customHeight="1" x14ac:dyDescent="0.25">
      <c r="A11" s="104"/>
      <c r="B11" s="98"/>
      <c r="C11" s="105"/>
      <c r="D11" s="98"/>
      <c r="E11" s="98"/>
      <c r="F11" s="98"/>
      <c r="G11" s="105"/>
      <c r="H11" s="98"/>
      <c r="I11" s="109"/>
      <c r="J11" s="106"/>
    </row>
    <row r="12" spans="1:10" ht="30.75" customHeight="1" x14ac:dyDescent="0.25">
      <c r="A12" s="104" t="s">
        <v>119</v>
      </c>
      <c r="B12" s="98">
        <v>1</v>
      </c>
      <c r="C12" s="95" t="s">
        <v>108</v>
      </c>
      <c r="D12" s="98">
        <v>2017</v>
      </c>
      <c r="E12" s="98">
        <v>187</v>
      </c>
      <c r="F12" s="98" t="s">
        <v>109</v>
      </c>
      <c r="G12" s="95" t="s">
        <v>108</v>
      </c>
      <c r="H12" s="98" t="s">
        <v>2</v>
      </c>
      <c r="I12" s="107" t="s">
        <v>19</v>
      </c>
      <c r="J12" s="106" t="s">
        <v>137</v>
      </c>
    </row>
    <row r="13" spans="1:10" ht="15.75" customHeight="1" x14ac:dyDescent="0.25">
      <c r="A13" s="104"/>
      <c r="B13" s="98"/>
      <c r="C13" s="110"/>
      <c r="D13" s="98"/>
      <c r="E13" s="98"/>
      <c r="F13" s="98"/>
      <c r="G13" s="110"/>
      <c r="H13" s="98"/>
      <c r="I13" s="108"/>
      <c r="J13" s="106"/>
    </row>
    <row r="14" spans="1:10" ht="66.75" customHeight="1" x14ac:dyDescent="0.25">
      <c r="A14" s="104"/>
      <c r="B14" s="98"/>
      <c r="C14" s="96"/>
      <c r="D14" s="98"/>
      <c r="E14" s="98"/>
      <c r="F14" s="98"/>
      <c r="G14" s="96"/>
      <c r="H14" s="98"/>
      <c r="I14" s="109"/>
      <c r="J14" s="106"/>
    </row>
    <row r="15" spans="1:10" ht="126" customHeight="1" x14ac:dyDescent="0.25">
      <c r="A15" s="40" t="s">
        <v>120</v>
      </c>
      <c r="B15" s="39">
        <v>1</v>
      </c>
      <c r="C15" s="42" t="s">
        <v>55</v>
      </c>
      <c r="D15" s="39">
        <v>2017</v>
      </c>
      <c r="E15" s="39">
        <v>50</v>
      </c>
      <c r="F15" s="39" t="s">
        <v>110</v>
      </c>
      <c r="G15" s="42" t="s">
        <v>55</v>
      </c>
      <c r="H15" s="39" t="s">
        <v>2</v>
      </c>
      <c r="I15" s="44" t="s">
        <v>19</v>
      </c>
      <c r="J15" s="66" t="s">
        <v>138</v>
      </c>
    </row>
    <row r="16" spans="1:10" ht="141.75" customHeight="1" x14ac:dyDescent="0.25">
      <c r="A16" s="40" t="s">
        <v>121</v>
      </c>
      <c r="B16" s="39">
        <v>1</v>
      </c>
      <c r="C16" s="42" t="s">
        <v>56</v>
      </c>
      <c r="D16" s="39">
        <v>2017</v>
      </c>
      <c r="E16" s="39">
        <v>370</v>
      </c>
      <c r="F16" s="39" t="s">
        <v>111</v>
      </c>
      <c r="G16" s="42" t="s">
        <v>56</v>
      </c>
      <c r="H16" s="39" t="s">
        <v>2</v>
      </c>
      <c r="I16" s="44" t="s">
        <v>19</v>
      </c>
      <c r="J16" s="66" t="s">
        <v>139</v>
      </c>
    </row>
    <row r="17" spans="1:10" x14ac:dyDescent="0.25">
      <c r="A17" s="98" t="s">
        <v>118</v>
      </c>
      <c r="B17" s="98"/>
      <c r="C17" s="98"/>
      <c r="D17" s="98"/>
      <c r="E17" s="41">
        <f>SUM(E8:E16)</f>
        <v>857</v>
      </c>
      <c r="F17" s="39"/>
      <c r="G17" s="39"/>
      <c r="H17" s="39"/>
      <c r="I17" s="59"/>
      <c r="J17" s="66"/>
    </row>
    <row r="18" spans="1:10" x14ac:dyDescent="0.25">
      <c r="A18" s="35"/>
    </row>
    <row r="19" spans="1:10" x14ac:dyDescent="0.25">
      <c r="A19" s="35"/>
    </row>
    <row r="20" spans="1:10" x14ac:dyDescent="0.25">
      <c r="A20" s="37" t="s">
        <v>112</v>
      </c>
    </row>
    <row r="21" spans="1:10" x14ac:dyDescent="0.25">
      <c r="A21" s="35"/>
    </row>
    <row r="22" spans="1:10" x14ac:dyDescent="0.25">
      <c r="A22" s="37"/>
    </row>
  </sheetData>
  <mergeCells count="34">
    <mergeCell ref="A8:A11"/>
    <mergeCell ref="B8:B11"/>
    <mergeCell ref="C8:C11"/>
    <mergeCell ref="C12:C14"/>
    <mergeCell ref="I8:I11"/>
    <mergeCell ref="D8:D11"/>
    <mergeCell ref="E8:E11"/>
    <mergeCell ref="J8:J11"/>
    <mergeCell ref="I12:I14"/>
    <mergeCell ref="J12:J14"/>
    <mergeCell ref="F12:F14"/>
    <mergeCell ref="G12:G14"/>
    <mergeCell ref="H12:H14"/>
    <mergeCell ref="A3:J3"/>
    <mergeCell ref="A2:J2"/>
    <mergeCell ref="A1:J1"/>
    <mergeCell ref="J5:J7"/>
    <mergeCell ref="F5:F7"/>
    <mergeCell ref="A17:D17"/>
    <mergeCell ref="I5:I7"/>
    <mergeCell ref="D5:D7"/>
    <mergeCell ref="E5:E7"/>
    <mergeCell ref="G5:G7"/>
    <mergeCell ref="H5:H7"/>
    <mergeCell ref="F8:F11"/>
    <mergeCell ref="G8:G11"/>
    <mergeCell ref="H8:H11"/>
    <mergeCell ref="A12:A14"/>
    <mergeCell ref="B12:B14"/>
    <mergeCell ref="D12:D14"/>
    <mergeCell ref="E12:E14"/>
    <mergeCell ref="A5:A7"/>
    <mergeCell ref="B5:B7"/>
    <mergeCell ref="C5:C7"/>
  </mergeCells>
  <pageMargins left="0" right="0" top="0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A2" sqref="A2:J2"/>
    </sheetView>
  </sheetViews>
  <sheetFormatPr defaultRowHeight="12.75" x14ac:dyDescent="0.2"/>
  <cols>
    <col min="1" max="1" width="5" style="2" customWidth="1"/>
    <col min="2" max="2" width="13.85546875" style="2" customWidth="1"/>
    <col min="3" max="3" width="8" style="2" customWidth="1"/>
    <col min="4" max="4" width="13.85546875" style="1" customWidth="1"/>
    <col min="5" max="5" width="9.85546875" style="1" customWidth="1"/>
    <col min="6" max="6" width="9.5703125" style="11" customWidth="1"/>
    <col min="7" max="7" width="16.140625" style="11" customWidth="1"/>
    <col min="8" max="8" width="12.140625" style="1" customWidth="1"/>
    <col min="9" max="9" width="10.42578125" style="1" customWidth="1"/>
    <col min="10" max="10" width="16.85546875" style="1" customWidth="1"/>
    <col min="11" max="11" width="23.42578125" style="1" customWidth="1"/>
    <col min="12" max="16384" width="9.140625" style="10"/>
  </cols>
  <sheetData>
    <row r="1" spans="1:15" ht="20.25" customHeight="1" x14ac:dyDescent="0.25">
      <c r="A1" s="111" t="s">
        <v>206</v>
      </c>
      <c r="B1" s="111"/>
      <c r="C1" s="111"/>
      <c r="D1" s="111"/>
      <c r="E1" s="111"/>
      <c r="F1" s="111"/>
      <c r="G1" s="111"/>
      <c r="H1" s="111"/>
      <c r="I1" s="111"/>
      <c r="J1" s="111"/>
      <c r="K1" s="10"/>
    </row>
    <row r="2" spans="1:15" ht="15.75" x14ac:dyDescent="0.25">
      <c r="A2" s="111" t="s">
        <v>209</v>
      </c>
      <c r="B2" s="111"/>
      <c r="C2" s="111"/>
      <c r="D2" s="111"/>
      <c r="E2" s="111"/>
      <c r="F2" s="111"/>
      <c r="G2" s="111"/>
      <c r="H2" s="111"/>
      <c r="I2" s="111"/>
      <c r="J2" s="111"/>
      <c r="K2" s="10"/>
    </row>
    <row r="3" spans="1:15" ht="15.75" customHeight="1" x14ac:dyDescent="0.25">
      <c r="A3" s="114" t="s">
        <v>39</v>
      </c>
      <c r="B3" s="115"/>
      <c r="C3" s="28"/>
      <c r="D3" s="94" t="s">
        <v>17</v>
      </c>
      <c r="E3" s="94" t="s">
        <v>114</v>
      </c>
      <c r="F3" s="120" t="s">
        <v>21</v>
      </c>
      <c r="G3" s="120" t="s">
        <v>18</v>
      </c>
      <c r="H3" s="94" t="s">
        <v>41</v>
      </c>
      <c r="I3" s="100" t="s">
        <v>24</v>
      </c>
      <c r="J3" s="94" t="s">
        <v>23</v>
      </c>
      <c r="K3" s="94" t="s">
        <v>1</v>
      </c>
    </row>
    <row r="4" spans="1:15" ht="15" customHeight="1" x14ac:dyDescent="0.25">
      <c r="A4" s="116"/>
      <c r="B4" s="117"/>
      <c r="C4" s="29"/>
      <c r="D4" s="94"/>
      <c r="E4" s="94"/>
      <c r="F4" s="121"/>
      <c r="G4" s="121"/>
      <c r="H4" s="94"/>
      <c r="I4" s="101"/>
      <c r="J4" s="94"/>
      <c r="K4" s="94"/>
    </row>
    <row r="5" spans="1:15" ht="63" customHeight="1" x14ac:dyDescent="0.25">
      <c r="A5" s="118"/>
      <c r="B5" s="119"/>
      <c r="C5" s="30" t="s">
        <v>0</v>
      </c>
      <c r="D5" s="94"/>
      <c r="E5" s="94"/>
      <c r="F5" s="122"/>
      <c r="G5" s="122"/>
      <c r="H5" s="94"/>
      <c r="I5" s="102"/>
      <c r="J5" s="94"/>
      <c r="K5" s="94"/>
      <c r="L5" s="4"/>
      <c r="M5" s="4"/>
      <c r="N5" s="4"/>
      <c r="O5" s="4"/>
    </row>
    <row r="6" spans="1:15" ht="284.25" customHeight="1" x14ac:dyDescent="0.25">
      <c r="A6" s="112" t="s">
        <v>81</v>
      </c>
      <c r="B6" s="113"/>
      <c r="C6" s="48">
        <v>1</v>
      </c>
      <c r="D6" s="5" t="s">
        <v>10</v>
      </c>
      <c r="E6" s="5">
        <v>2017</v>
      </c>
      <c r="F6" s="31">
        <v>254</v>
      </c>
      <c r="G6" s="5" t="s">
        <v>12</v>
      </c>
      <c r="H6" s="5" t="s">
        <v>35</v>
      </c>
      <c r="I6" s="24" t="s">
        <v>2</v>
      </c>
      <c r="J6" s="5" t="s">
        <v>26</v>
      </c>
      <c r="K6" s="5" t="s">
        <v>203</v>
      </c>
      <c r="L6" s="4"/>
      <c r="M6" s="4"/>
      <c r="N6" s="4"/>
      <c r="O6" s="4"/>
    </row>
    <row r="8" spans="1:15" ht="15.75" x14ac:dyDescent="0.25">
      <c r="A8" s="8"/>
      <c r="B8" s="1"/>
      <c r="C8" s="1"/>
      <c r="E8" s="15"/>
    </row>
    <row r="10" spans="1:15" ht="15.75" x14ac:dyDescent="0.25">
      <c r="B10" s="8"/>
      <c r="C10" s="8"/>
    </row>
  </sheetData>
  <mergeCells count="12">
    <mergeCell ref="K3:K5"/>
    <mergeCell ref="A1:J1"/>
    <mergeCell ref="A6:B6"/>
    <mergeCell ref="A3:B5"/>
    <mergeCell ref="G3:G5"/>
    <mergeCell ref="D3:D5"/>
    <mergeCell ref="E3:E5"/>
    <mergeCell ref="F3:F5"/>
    <mergeCell ref="H3:H5"/>
    <mergeCell ref="I3:I5"/>
    <mergeCell ref="J3:J5"/>
    <mergeCell ref="A2:J2"/>
  </mergeCells>
  <pageMargins left="0" right="0" top="0" bottom="0" header="0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A2" sqref="A2:J2"/>
    </sheetView>
  </sheetViews>
  <sheetFormatPr defaultRowHeight="15" x14ac:dyDescent="0.25"/>
  <cols>
    <col min="1" max="1" width="15" style="80" customWidth="1"/>
    <col min="2" max="2" width="4.42578125" style="80" customWidth="1"/>
    <col min="3" max="3" width="6.85546875" style="80" customWidth="1"/>
    <col min="4" max="4" width="20.85546875" style="80" customWidth="1"/>
    <col min="5" max="5" width="8.140625" style="80" customWidth="1"/>
    <col min="6" max="6" width="11" style="81" customWidth="1"/>
    <col min="7" max="7" width="18.140625" style="82" customWidth="1"/>
    <col min="8" max="8" width="13.28515625" style="1" customWidth="1"/>
    <col min="9" max="9" width="8.5703125" style="1" customWidth="1"/>
    <col min="10" max="10" width="15.5703125" style="80" customWidth="1"/>
    <col min="11" max="11" width="20.85546875" style="80" customWidth="1"/>
    <col min="12" max="16384" width="9.140625" style="67"/>
  </cols>
  <sheetData>
    <row r="1" spans="1:15" ht="15.75" x14ac:dyDescent="0.25">
      <c r="A1" s="111" t="s">
        <v>206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5" ht="18.75" customHeight="1" x14ac:dyDescent="0.25">
      <c r="A2" s="111" t="s">
        <v>210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5" ht="15.75" customHeight="1" x14ac:dyDescent="0.25">
      <c r="A3" s="128" t="s">
        <v>39</v>
      </c>
      <c r="B3" s="129"/>
      <c r="C3" s="83"/>
      <c r="D3" s="134" t="s">
        <v>17</v>
      </c>
      <c r="E3" s="134" t="s">
        <v>114</v>
      </c>
      <c r="F3" s="135" t="s">
        <v>21</v>
      </c>
      <c r="G3" s="135" t="s">
        <v>18</v>
      </c>
      <c r="H3" s="134" t="s">
        <v>41</v>
      </c>
      <c r="I3" s="138" t="s">
        <v>24</v>
      </c>
      <c r="J3" s="134" t="s">
        <v>23</v>
      </c>
      <c r="K3" s="138" t="s">
        <v>1</v>
      </c>
    </row>
    <row r="4" spans="1:15" ht="15" customHeight="1" x14ac:dyDescent="0.25">
      <c r="A4" s="130"/>
      <c r="B4" s="131"/>
      <c r="C4" s="84"/>
      <c r="D4" s="134"/>
      <c r="E4" s="134"/>
      <c r="F4" s="136"/>
      <c r="G4" s="136"/>
      <c r="H4" s="134"/>
      <c r="I4" s="139"/>
      <c r="J4" s="134"/>
      <c r="K4" s="139"/>
    </row>
    <row r="5" spans="1:15" ht="75" customHeight="1" x14ac:dyDescent="0.25">
      <c r="A5" s="132"/>
      <c r="B5" s="133"/>
      <c r="C5" s="85" t="s">
        <v>0</v>
      </c>
      <c r="D5" s="134"/>
      <c r="E5" s="134"/>
      <c r="F5" s="137"/>
      <c r="G5" s="137"/>
      <c r="H5" s="134"/>
      <c r="I5" s="140"/>
      <c r="J5" s="134"/>
      <c r="K5" s="140"/>
      <c r="L5" s="68"/>
      <c r="M5" s="68"/>
      <c r="N5" s="68"/>
      <c r="O5" s="68"/>
    </row>
    <row r="6" spans="1:15" ht="84" customHeight="1" x14ac:dyDescent="0.25">
      <c r="A6" s="126" t="s">
        <v>175</v>
      </c>
      <c r="B6" s="127"/>
      <c r="C6" s="86">
        <v>1</v>
      </c>
      <c r="D6" s="71" t="s">
        <v>142</v>
      </c>
      <c r="E6" s="72">
        <v>2017</v>
      </c>
      <c r="F6" s="73">
        <v>20</v>
      </c>
      <c r="G6" s="71" t="s">
        <v>143</v>
      </c>
      <c r="H6" s="71" t="s">
        <v>144</v>
      </c>
      <c r="I6" s="70" t="s">
        <v>2</v>
      </c>
      <c r="J6" s="71" t="s">
        <v>145</v>
      </c>
      <c r="K6" s="71" t="s">
        <v>204</v>
      </c>
    </row>
    <row r="7" spans="1:15" ht="183.75" customHeight="1" x14ac:dyDescent="0.25">
      <c r="A7" s="126"/>
      <c r="B7" s="127"/>
      <c r="C7" s="86">
        <v>2</v>
      </c>
      <c r="D7" s="71" t="s">
        <v>146</v>
      </c>
      <c r="E7" s="72">
        <v>2017</v>
      </c>
      <c r="F7" s="73">
        <v>20</v>
      </c>
      <c r="G7" s="71" t="s">
        <v>143</v>
      </c>
      <c r="H7" s="71" t="s">
        <v>144</v>
      </c>
      <c r="I7" s="70" t="s">
        <v>2</v>
      </c>
      <c r="J7" s="71" t="s">
        <v>145</v>
      </c>
      <c r="K7" s="71" t="s">
        <v>201</v>
      </c>
    </row>
    <row r="8" spans="1:15" ht="29.25" customHeight="1" x14ac:dyDescent="0.25">
      <c r="A8" s="124" t="s">
        <v>16</v>
      </c>
      <c r="B8" s="124"/>
      <c r="C8" s="124"/>
      <c r="D8" s="124"/>
      <c r="E8" s="125"/>
      <c r="F8" s="69">
        <f>SUM(F6:F7)</f>
        <v>40</v>
      </c>
      <c r="G8" s="88"/>
      <c r="H8" s="87"/>
      <c r="I8" s="89"/>
      <c r="J8" s="87"/>
      <c r="K8" s="5"/>
    </row>
    <row r="9" spans="1:15" ht="106.5" customHeight="1" x14ac:dyDescent="0.25">
      <c r="A9" s="126" t="s">
        <v>176</v>
      </c>
      <c r="B9" s="127"/>
      <c r="C9" s="86">
        <v>1</v>
      </c>
      <c r="D9" s="71" t="s">
        <v>147</v>
      </c>
      <c r="E9" s="71">
        <v>2017</v>
      </c>
      <c r="F9" s="74">
        <v>20</v>
      </c>
      <c r="G9" s="71" t="s">
        <v>143</v>
      </c>
      <c r="H9" s="71" t="s">
        <v>144</v>
      </c>
      <c r="I9" s="70" t="s">
        <v>2</v>
      </c>
      <c r="J9" s="71" t="s">
        <v>145</v>
      </c>
      <c r="K9" s="71" t="s">
        <v>200</v>
      </c>
    </row>
    <row r="10" spans="1:15" ht="81" customHeight="1" x14ac:dyDescent="0.25">
      <c r="A10" s="126" t="s">
        <v>177</v>
      </c>
      <c r="B10" s="127"/>
      <c r="C10" s="86">
        <v>1</v>
      </c>
      <c r="D10" s="71" t="s">
        <v>148</v>
      </c>
      <c r="E10" s="71">
        <v>2017</v>
      </c>
      <c r="F10" s="74">
        <v>24</v>
      </c>
      <c r="G10" s="71" t="s">
        <v>143</v>
      </c>
      <c r="H10" s="71" t="s">
        <v>144</v>
      </c>
      <c r="I10" s="70" t="s">
        <v>2</v>
      </c>
      <c r="J10" s="71" t="s">
        <v>145</v>
      </c>
      <c r="K10" s="71" t="s">
        <v>202</v>
      </c>
    </row>
    <row r="11" spans="1:15" ht="75.75" customHeight="1" x14ac:dyDescent="0.25">
      <c r="A11" s="126" t="s">
        <v>178</v>
      </c>
      <c r="B11" s="127"/>
      <c r="C11" s="86">
        <v>1</v>
      </c>
      <c r="D11" s="71" t="s">
        <v>149</v>
      </c>
      <c r="E11" s="71">
        <v>2017</v>
      </c>
      <c r="F11" s="74">
        <f>24</f>
        <v>24</v>
      </c>
      <c r="G11" s="71" t="s">
        <v>150</v>
      </c>
      <c r="H11" s="71" t="s">
        <v>144</v>
      </c>
      <c r="I11" s="70" t="s">
        <v>2</v>
      </c>
      <c r="J11" s="71" t="s">
        <v>145</v>
      </c>
      <c r="K11" s="71"/>
    </row>
    <row r="12" spans="1:15" ht="69.75" customHeight="1" x14ac:dyDescent="0.25">
      <c r="A12" s="126" t="s">
        <v>92</v>
      </c>
      <c r="B12" s="127"/>
      <c r="C12" s="86">
        <v>1</v>
      </c>
      <c r="D12" s="71" t="s">
        <v>151</v>
      </c>
      <c r="E12" s="71">
        <v>2017</v>
      </c>
      <c r="F12" s="74">
        <v>20</v>
      </c>
      <c r="G12" s="71" t="s">
        <v>152</v>
      </c>
      <c r="H12" s="71" t="s">
        <v>144</v>
      </c>
      <c r="I12" s="70" t="s">
        <v>2</v>
      </c>
      <c r="J12" s="71" t="s">
        <v>145</v>
      </c>
      <c r="K12" s="71" t="s">
        <v>196</v>
      </c>
    </row>
    <row r="13" spans="1:15" ht="77.25" customHeight="1" x14ac:dyDescent="0.25">
      <c r="A13" s="142"/>
      <c r="B13" s="127"/>
      <c r="C13" s="83">
        <v>2</v>
      </c>
      <c r="D13" s="76" t="s">
        <v>153</v>
      </c>
      <c r="E13" s="76">
        <v>2017</v>
      </c>
      <c r="F13" s="74">
        <f>6*4</f>
        <v>24</v>
      </c>
      <c r="G13" s="71" t="s">
        <v>152</v>
      </c>
      <c r="H13" s="71" t="s">
        <v>144</v>
      </c>
      <c r="I13" s="70" t="s">
        <v>2</v>
      </c>
      <c r="J13" s="71" t="s">
        <v>145</v>
      </c>
      <c r="K13" s="71" t="s">
        <v>199</v>
      </c>
    </row>
    <row r="14" spans="1:15" ht="28.5" customHeight="1" x14ac:dyDescent="0.25">
      <c r="A14" s="124" t="s">
        <v>16</v>
      </c>
      <c r="B14" s="124"/>
      <c r="C14" s="124"/>
      <c r="D14" s="124"/>
      <c r="E14" s="125"/>
      <c r="F14" s="69">
        <f>SUM(F12:F13)</f>
        <v>44</v>
      </c>
      <c r="G14" s="88"/>
      <c r="H14" s="87"/>
      <c r="I14" s="89"/>
      <c r="J14" s="87"/>
      <c r="K14" s="5"/>
    </row>
    <row r="15" spans="1:15" ht="78" customHeight="1" x14ac:dyDescent="0.25">
      <c r="A15" s="126" t="s">
        <v>93</v>
      </c>
      <c r="B15" s="127"/>
      <c r="C15" s="86">
        <v>1</v>
      </c>
      <c r="D15" s="71" t="s">
        <v>154</v>
      </c>
      <c r="E15" s="76">
        <v>2017</v>
      </c>
      <c r="F15" s="77">
        <v>20</v>
      </c>
      <c r="G15" s="71" t="s">
        <v>152</v>
      </c>
      <c r="H15" s="71" t="s">
        <v>144</v>
      </c>
      <c r="I15" s="70" t="s">
        <v>2</v>
      </c>
      <c r="J15" s="71" t="s">
        <v>145</v>
      </c>
      <c r="K15" s="71" t="s">
        <v>198</v>
      </c>
    </row>
    <row r="16" spans="1:15" ht="81" customHeight="1" x14ac:dyDescent="0.25">
      <c r="A16" s="126" t="s">
        <v>179</v>
      </c>
      <c r="B16" s="127"/>
      <c r="C16" s="86">
        <v>1</v>
      </c>
      <c r="D16" s="78" t="s">
        <v>155</v>
      </c>
      <c r="E16" s="76">
        <v>2017</v>
      </c>
      <c r="F16" s="77">
        <v>20</v>
      </c>
      <c r="G16" s="71" t="s">
        <v>152</v>
      </c>
      <c r="H16" s="71" t="s">
        <v>144</v>
      </c>
      <c r="I16" s="70" t="s">
        <v>2</v>
      </c>
      <c r="J16" s="71" t="s">
        <v>145</v>
      </c>
      <c r="K16" s="71"/>
    </row>
    <row r="17" spans="1:11" ht="53.25" customHeight="1" x14ac:dyDescent="0.25">
      <c r="A17" s="126"/>
      <c r="B17" s="127"/>
      <c r="C17" s="86">
        <v>2</v>
      </c>
      <c r="D17" s="71" t="s">
        <v>156</v>
      </c>
      <c r="E17" s="71">
        <v>2017</v>
      </c>
      <c r="F17" s="77">
        <v>20</v>
      </c>
      <c r="G17" s="71" t="s">
        <v>152</v>
      </c>
      <c r="H17" s="71" t="s">
        <v>144</v>
      </c>
      <c r="I17" s="70" t="s">
        <v>2</v>
      </c>
      <c r="J17" s="71" t="s">
        <v>145</v>
      </c>
      <c r="K17" s="71"/>
    </row>
    <row r="18" spans="1:11" ht="86.25" customHeight="1" x14ac:dyDescent="0.25">
      <c r="A18" s="126"/>
      <c r="B18" s="127"/>
      <c r="C18" s="86">
        <v>3</v>
      </c>
      <c r="D18" s="71" t="s">
        <v>157</v>
      </c>
      <c r="E18" s="71">
        <v>2017</v>
      </c>
      <c r="F18" s="77">
        <v>20</v>
      </c>
      <c r="G18" s="71" t="s">
        <v>152</v>
      </c>
      <c r="H18" s="71" t="s">
        <v>144</v>
      </c>
      <c r="I18" s="70" t="s">
        <v>2</v>
      </c>
      <c r="J18" s="71" t="s">
        <v>145</v>
      </c>
      <c r="K18" s="71" t="s">
        <v>190</v>
      </c>
    </row>
    <row r="19" spans="1:11" ht="80.25" customHeight="1" x14ac:dyDescent="0.25">
      <c r="A19" s="126"/>
      <c r="B19" s="127"/>
      <c r="C19" s="86">
        <v>4</v>
      </c>
      <c r="D19" s="71" t="s">
        <v>158</v>
      </c>
      <c r="E19" s="71">
        <v>2017</v>
      </c>
      <c r="F19" s="77">
        <v>20</v>
      </c>
      <c r="G19" s="71" t="s">
        <v>152</v>
      </c>
      <c r="H19" s="71" t="s">
        <v>144</v>
      </c>
      <c r="I19" s="70" t="s">
        <v>2</v>
      </c>
      <c r="J19" s="71" t="s">
        <v>145</v>
      </c>
      <c r="K19" s="71" t="s">
        <v>192</v>
      </c>
    </row>
    <row r="20" spans="1:11" ht="81.75" customHeight="1" x14ac:dyDescent="0.25">
      <c r="A20" s="126"/>
      <c r="B20" s="127"/>
      <c r="C20" s="86">
        <v>5</v>
      </c>
      <c r="D20" s="71" t="s">
        <v>159</v>
      </c>
      <c r="E20" s="71">
        <v>2017</v>
      </c>
      <c r="F20" s="77">
        <v>20</v>
      </c>
      <c r="G20" s="71" t="s">
        <v>152</v>
      </c>
      <c r="H20" s="71" t="s">
        <v>144</v>
      </c>
      <c r="I20" s="70" t="s">
        <v>2</v>
      </c>
      <c r="J20" s="71" t="s">
        <v>145</v>
      </c>
      <c r="K20" s="71" t="s">
        <v>193</v>
      </c>
    </row>
    <row r="21" spans="1:11" ht="87.75" customHeight="1" x14ac:dyDescent="0.25">
      <c r="A21" s="126"/>
      <c r="B21" s="127"/>
      <c r="C21" s="86">
        <v>6</v>
      </c>
      <c r="D21" s="71" t="s">
        <v>160</v>
      </c>
      <c r="E21" s="71">
        <v>2017</v>
      </c>
      <c r="F21" s="77">
        <v>20</v>
      </c>
      <c r="G21" s="71" t="s">
        <v>152</v>
      </c>
      <c r="H21" s="71" t="s">
        <v>144</v>
      </c>
      <c r="I21" s="70" t="s">
        <v>2</v>
      </c>
      <c r="J21" s="71" t="s">
        <v>145</v>
      </c>
      <c r="K21" s="71" t="s">
        <v>191</v>
      </c>
    </row>
    <row r="22" spans="1:11" ht="90" customHeight="1" x14ac:dyDescent="0.25">
      <c r="A22" s="126"/>
      <c r="B22" s="127"/>
      <c r="C22" s="86">
        <v>7</v>
      </c>
      <c r="D22" s="71" t="s">
        <v>161</v>
      </c>
      <c r="E22" s="71">
        <v>2017</v>
      </c>
      <c r="F22" s="77">
        <v>20</v>
      </c>
      <c r="G22" s="71" t="s">
        <v>152</v>
      </c>
      <c r="H22" s="71" t="s">
        <v>144</v>
      </c>
      <c r="I22" s="70" t="s">
        <v>2</v>
      </c>
      <c r="J22" s="71" t="s">
        <v>145</v>
      </c>
      <c r="K22" s="71" t="s">
        <v>189</v>
      </c>
    </row>
    <row r="23" spans="1:11" ht="76.5" customHeight="1" x14ac:dyDescent="0.25">
      <c r="A23" s="126"/>
      <c r="B23" s="127"/>
      <c r="C23" s="86">
        <v>8</v>
      </c>
      <c r="D23" s="71" t="s">
        <v>162</v>
      </c>
      <c r="E23" s="71">
        <v>2017</v>
      </c>
      <c r="F23" s="77">
        <v>20</v>
      </c>
      <c r="G23" s="71" t="s">
        <v>152</v>
      </c>
      <c r="H23" s="71" t="s">
        <v>144</v>
      </c>
      <c r="I23" s="70" t="s">
        <v>2</v>
      </c>
      <c r="J23" s="71" t="s">
        <v>145</v>
      </c>
      <c r="K23" s="71" t="s">
        <v>185</v>
      </c>
    </row>
    <row r="24" spans="1:11" ht="24.75" customHeight="1" x14ac:dyDescent="0.25">
      <c r="A24" s="123" t="s">
        <v>16</v>
      </c>
      <c r="B24" s="124"/>
      <c r="C24" s="124"/>
      <c r="D24" s="124"/>
      <c r="E24" s="125"/>
      <c r="F24" s="79">
        <f>SUM(F15:F23)</f>
        <v>180</v>
      </c>
      <c r="G24" s="71"/>
      <c r="H24" s="71"/>
      <c r="I24" s="87"/>
      <c r="J24" s="71"/>
      <c r="K24" s="71"/>
    </row>
    <row r="25" spans="1:11" ht="88.5" customHeight="1" x14ac:dyDescent="0.25">
      <c r="A25" s="126" t="s">
        <v>87</v>
      </c>
      <c r="B25" s="127"/>
      <c r="C25" s="86">
        <v>1</v>
      </c>
      <c r="D25" s="71" t="s">
        <v>163</v>
      </c>
      <c r="E25" s="76">
        <v>2017</v>
      </c>
      <c r="F25" s="77">
        <v>20</v>
      </c>
      <c r="G25" s="71" t="s">
        <v>152</v>
      </c>
      <c r="H25" s="71" t="s">
        <v>144</v>
      </c>
      <c r="I25" s="70" t="s">
        <v>2</v>
      </c>
      <c r="J25" s="71" t="s">
        <v>145</v>
      </c>
      <c r="K25" s="71" t="s">
        <v>187</v>
      </c>
    </row>
    <row r="26" spans="1:11" ht="105.75" customHeight="1" x14ac:dyDescent="0.25">
      <c r="A26" s="126"/>
      <c r="B26" s="127"/>
      <c r="C26" s="86">
        <v>2</v>
      </c>
      <c r="D26" s="71" t="s">
        <v>164</v>
      </c>
      <c r="E26" s="76">
        <v>2017</v>
      </c>
      <c r="F26" s="77">
        <v>20</v>
      </c>
      <c r="G26" s="71" t="s">
        <v>152</v>
      </c>
      <c r="H26" s="71" t="s">
        <v>144</v>
      </c>
      <c r="I26" s="70" t="s">
        <v>2</v>
      </c>
      <c r="J26" s="71" t="s">
        <v>145</v>
      </c>
      <c r="K26" s="71" t="s">
        <v>186</v>
      </c>
    </row>
    <row r="27" spans="1:11" ht="26.25" customHeight="1" x14ac:dyDescent="0.25">
      <c r="A27" s="123" t="s">
        <v>16</v>
      </c>
      <c r="B27" s="124"/>
      <c r="C27" s="124"/>
      <c r="D27" s="124"/>
      <c r="E27" s="125"/>
      <c r="F27" s="79">
        <f>SUM(F25:F26)</f>
        <v>40</v>
      </c>
      <c r="G27" s="71"/>
      <c r="H27" s="71"/>
      <c r="I27" s="87"/>
      <c r="J27" s="71"/>
      <c r="K27" s="71"/>
    </row>
    <row r="28" spans="1:11" ht="98.25" customHeight="1" x14ac:dyDescent="0.25">
      <c r="A28" s="126" t="s">
        <v>140</v>
      </c>
      <c r="B28" s="127"/>
      <c r="C28" s="86">
        <v>1</v>
      </c>
      <c r="D28" s="71" t="s">
        <v>165</v>
      </c>
      <c r="E28" s="71">
        <v>2017</v>
      </c>
      <c r="F28" s="74">
        <v>20</v>
      </c>
      <c r="G28" s="71" t="s">
        <v>152</v>
      </c>
      <c r="H28" s="71" t="s">
        <v>144</v>
      </c>
      <c r="I28" s="70" t="s">
        <v>2</v>
      </c>
      <c r="J28" s="71" t="s">
        <v>145</v>
      </c>
      <c r="K28" s="71" t="s">
        <v>188</v>
      </c>
    </row>
    <row r="29" spans="1:11" ht="157.5" customHeight="1" x14ac:dyDescent="0.25">
      <c r="A29" s="126" t="s">
        <v>180</v>
      </c>
      <c r="B29" s="127"/>
      <c r="C29" s="86">
        <v>1</v>
      </c>
      <c r="D29" s="71" t="s">
        <v>166</v>
      </c>
      <c r="E29" s="71">
        <v>2017</v>
      </c>
      <c r="F29" s="74">
        <v>20</v>
      </c>
      <c r="G29" s="71" t="s">
        <v>152</v>
      </c>
      <c r="H29" s="71" t="s">
        <v>144</v>
      </c>
      <c r="I29" s="70" t="s">
        <v>2</v>
      </c>
      <c r="J29" s="71" t="s">
        <v>145</v>
      </c>
      <c r="K29" s="71" t="s">
        <v>184</v>
      </c>
    </row>
    <row r="30" spans="1:11" ht="70.5" customHeight="1" x14ac:dyDescent="0.25">
      <c r="A30" s="126" t="s">
        <v>181</v>
      </c>
      <c r="B30" s="127"/>
      <c r="C30" s="86">
        <v>1</v>
      </c>
      <c r="D30" s="71" t="s">
        <v>167</v>
      </c>
      <c r="E30" s="71">
        <v>2017</v>
      </c>
      <c r="F30" s="74">
        <v>20</v>
      </c>
      <c r="G30" s="71" t="s">
        <v>150</v>
      </c>
      <c r="H30" s="71" t="s">
        <v>144</v>
      </c>
      <c r="I30" s="70" t="s">
        <v>2</v>
      </c>
      <c r="J30" s="71" t="s">
        <v>145</v>
      </c>
      <c r="K30" s="71"/>
    </row>
    <row r="31" spans="1:11" ht="73.5" customHeight="1" x14ac:dyDescent="0.25">
      <c r="A31" s="126"/>
      <c r="B31" s="127"/>
      <c r="C31" s="86">
        <v>2</v>
      </c>
      <c r="D31" s="71" t="s">
        <v>168</v>
      </c>
      <c r="E31" s="71">
        <v>2017</v>
      </c>
      <c r="F31" s="74">
        <v>20</v>
      </c>
      <c r="G31" s="71" t="s">
        <v>150</v>
      </c>
      <c r="H31" s="71" t="s">
        <v>144</v>
      </c>
      <c r="I31" s="70" t="s">
        <v>2</v>
      </c>
      <c r="J31" s="71" t="s">
        <v>145</v>
      </c>
      <c r="K31" s="71"/>
    </row>
    <row r="32" spans="1:11" ht="28.5" customHeight="1" x14ac:dyDescent="0.25">
      <c r="A32" s="123" t="s">
        <v>16</v>
      </c>
      <c r="B32" s="124"/>
      <c r="C32" s="124"/>
      <c r="D32" s="124"/>
      <c r="E32" s="125"/>
      <c r="F32" s="75">
        <f>SUM(F30:F31)</f>
        <v>40</v>
      </c>
      <c r="G32" s="71"/>
      <c r="H32" s="71"/>
      <c r="I32" s="87"/>
      <c r="J32" s="71"/>
      <c r="K32" s="71"/>
    </row>
    <row r="33" spans="1:11" ht="87" customHeight="1" x14ac:dyDescent="0.25">
      <c r="A33" s="126" t="s">
        <v>79</v>
      </c>
      <c r="B33" s="127"/>
      <c r="C33" s="86">
        <v>1</v>
      </c>
      <c r="D33" s="71" t="s">
        <v>169</v>
      </c>
      <c r="E33" s="71">
        <v>2017</v>
      </c>
      <c r="F33" s="74">
        <v>12</v>
      </c>
      <c r="G33" s="71" t="s">
        <v>150</v>
      </c>
      <c r="H33" s="71" t="s">
        <v>144</v>
      </c>
      <c r="I33" s="70" t="s">
        <v>2</v>
      </c>
      <c r="J33" s="71" t="s">
        <v>145</v>
      </c>
      <c r="K33" s="71" t="s">
        <v>195</v>
      </c>
    </row>
    <row r="34" spans="1:11" ht="74.25" customHeight="1" x14ac:dyDescent="0.25">
      <c r="A34" s="126"/>
      <c r="B34" s="127"/>
      <c r="C34" s="86">
        <v>2</v>
      </c>
      <c r="D34" s="71" t="s">
        <v>170</v>
      </c>
      <c r="E34" s="71">
        <v>2017</v>
      </c>
      <c r="F34" s="74">
        <v>20</v>
      </c>
      <c r="G34" s="71" t="s">
        <v>150</v>
      </c>
      <c r="H34" s="71" t="s">
        <v>144</v>
      </c>
      <c r="I34" s="70" t="s">
        <v>2</v>
      </c>
      <c r="J34" s="71" t="s">
        <v>145</v>
      </c>
      <c r="K34" s="71" t="s">
        <v>194</v>
      </c>
    </row>
    <row r="35" spans="1:11" ht="25.5" customHeight="1" x14ac:dyDescent="0.25">
      <c r="A35" s="123" t="s">
        <v>16</v>
      </c>
      <c r="B35" s="124"/>
      <c r="C35" s="124"/>
      <c r="D35" s="124"/>
      <c r="E35" s="125"/>
      <c r="F35" s="75">
        <f>SUM(F33:F34)</f>
        <v>32</v>
      </c>
      <c r="G35" s="71"/>
      <c r="H35" s="71"/>
      <c r="I35" s="87"/>
      <c r="J35" s="71"/>
      <c r="K35" s="71"/>
    </row>
    <row r="36" spans="1:11" ht="73.5" customHeight="1" x14ac:dyDescent="0.25">
      <c r="A36" s="126" t="s">
        <v>82</v>
      </c>
      <c r="B36" s="127"/>
      <c r="C36" s="86">
        <v>1</v>
      </c>
      <c r="D36" s="71" t="s">
        <v>171</v>
      </c>
      <c r="E36" s="71">
        <v>2017</v>
      </c>
      <c r="F36" s="74">
        <v>20</v>
      </c>
      <c r="G36" s="71" t="s">
        <v>150</v>
      </c>
      <c r="H36" s="71" t="s">
        <v>144</v>
      </c>
      <c r="I36" s="70" t="s">
        <v>2</v>
      </c>
      <c r="J36" s="71" t="s">
        <v>145</v>
      </c>
      <c r="K36" s="71"/>
    </row>
    <row r="37" spans="1:11" ht="75.75" customHeight="1" x14ac:dyDescent="0.25">
      <c r="A37" s="126" t="s">
        <v>182</v>
      </c>
      <c r="B37" s="127"/>
      <c r="C37" s="86">
        <v>1</v>
      </c>
      <c r="D37" s="71" t="s">
        <v>172</v>
      </c>
      <c r="E37" s="71">
        <v>2017</v>
      </c>
      <c r="F37" s="74">
        <v>20</v>
      </c>
      <c r="G37" s="71" t="s">
        <v>150</v>
      </c>
      <c r="H37" s="71" t="s">
        <v>144</v>
      </c>
      <c r="I37" s="70" t="s">
        <v>2</v>
      </c>
      <c r="J37" s="71" t="s">
        <v>145</v>
      </c>
      <c r="K37" s="71" t="s">
        <v>197</v>
      </c>
    </row>
    <row r="38" spans="1:11" ht="57.75" customHeight="1" x14ac:dyDescent="0.25">
      <c r="A38" s="126" t="s">
        <v>183</v>
      </c>
      <c r="B38" s="127"/>
      <c r="C38" s="86">
        <v>1</v>
      </c>
      <c r="D38" s="71" t="s">
        <v>173</v>
      </c>
      <c r="E38" s="72">
        <v>2017</v>
      </c>
      <c r="F38" s="73">
        <v>20</v>
      </c>
      <c r="G38" s="71" t="s">
        <v>174</v>
      </c>
      <c r="H38" s="71" t="s">
        <v>144</v>
      </c>
      <c r="I38" s="70" t="s">
        <v>2</v>
      </c>
      <c r="J38" s="71" t="s">
        <v>145</v>
      </c>
      <c r="K38" s="71"/>
    </row>
    <row r="39" spans="1:11" ht="64.5" customHeight="1" x14ac:dyDescent="0.25">
      <c r="A39" s="141"/>
      <c r="B39" s="141"/>
      <c r="C39" s="141"/>
      <c r="D39" s="141"/>
      <c r="E39" s="141"/>
      <c r="F39" s="141"/>
      <c r="G39" s="141"/>
      <c r="H39" s="141"/>
      <c r="I39" s="141"/>
      <c r="J39" s="141"/>
    </row>
  </sheetData>
  <mergeCells count="45">
    <mergeCell ref="A38:B38"/>
    <mergeCell ref="A39:J39"/>
    <mergeCell ref="K3:K5"/>
    <mergeCell ref="A36:B36"/>
    <mergeCell ref="A37:B37"/>
    <mergeCell ref="A31:B31"/>
    <mergeCell ref="A33:B33"/>
    <mergeCell ref="A11:B11"/>
    <mergeCell ref="A12:B12"/>
    <mergeCell ref="A13:B13"/>
    <mergeCell ref="A23:B23"/>
    <mergeCell ref="A16:B16"/>
    <mergeCell ref="A17:B17"/>
    <mergeCell ref="A15:B15"/>
    <mergeCell ref="A18:B18"/>
    <mergeCell ref="A19:B19"/>
    <mergeCell ref="A20:B20"/>
    <mergeCell ref="A21:B21"/>
    <mergeCell ref="A22:B22"/>
    <mergeCell ref="A6:B6"/>
    <mergeCell ref="A7:B7"/>
    <mergeCell ref="A9:B9"/>
    <mergeCell ref="A10:B10"/>
    <mergeCell ref="A8:E8"/>
    <mergeCell ref="A14:E14"/>
    <mergeCell ref="A1:J1"/>
    <mergeCell ref="A2:J2"/>
    <mergeCell ref="A3:B5"/>
    <mergeCell ref="D3:D5"/>
    <mergeCell ref="E3:E5"/>
    <mergeCell ref="F3:F5"/>
    <mergeCell ref="G3:G5"/>
    <mergeCell ref="H3:H5"/>
    <mergeCell ref="I3:I5"/>
    <mergeCell ref="J3:J5"/>
    <mergeCell ref="A24:E24"/>
    <mergeCell ref="A27:E27"/>
    <mergeCell ref="A32:E32"/>
    <mergeCell ref="A35:E35"/>
    <mergeCell ref="A25:B25"/>
    <mergeCell ref="A26:B26"/>
    <mergeCell ref="A28:B28"/>
    <mergeCell ref="A34:B34"/>
    <mergeCell ref="A29:B29"/>
    <mergeCell ref="A30:B30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A4" workbookViewId="0">
      <selection activeCell="A2" sqref="A2:K2"/>
    </sheetView>
  </sheetViews>
  <sheetFormatPr defaultRowHeight="12.75" x14ac:dyDescent="0.2"/>
  <cols>
    <col min="1" max="1" width="5" style="2" customWidth="1"/>
    <col min="2" max="2" width="13.85546875" style="2" customWidth="1"/>
    <col min="3" max="3" width="6.42578125" style="34" customWidth="1"/>
    <col min="4" max="4" width="22" style="1" customWidth="1"/>
    <col min="5" max="5" width="8.140625" style="1" customWidth="1"/>
    <col min="6" max="6" width="9.85546875" style="21" customWidth="1"/>
    <col min="7" max="7" width="19.28515625" style="1" customWidth="1"/>
    <col min="8" max="8" width="21.5703125" style="1" customWidth="1"/>
    <col min="9" max="9" width="7.42578125" style="1" customWidth="1"/>
    <col min="10" max="10" width="10.85546875" style="1" customWidth="1"/>
    <col min="11" max="11" width="18.140625" style="1" customWidth="1"/>
    <col min="12" max="12" width="11.5703125" style="10" customWidth="1"/>
    <col min="13" max="16384" width="9.140625" style="10"/>
  </cols>
  <sheetData>
    <row r="1" spans="1:16" ht="15.75" x14ac:dyDescent="0.25">
      <c r="A1" s="111" t="s">
        <v>206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6" ht="20.25" customHeight="1" x14ac:dyDescent="0.25">
      <c r="A2" s="111" t="s">
        <v>211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6" ht="15.75" customHeight="1" x14ac:dyDescent="0.2">
      <c r="A3" s="94" t="s">
        <v>39</v>
      </c>
      <c r="B3" s="94"/>
      <c r="C3" s="100" t="s">
        <v>113</v>
      </c>
      <c r="D3" s="94" t="s">
        <v>17</v>
      </c>
      <c r="E3" s="94" t="s">
        <v>114</v>
      </c>
      <c r="F3" s="97" t="s">
        <v>21</v>
      </c>
      <c r="G3" s="94" t="s">
        <v>51</v>
      </c>
      <c r="H3" s="94" t="s">
        <v>47</v>
      </c>
      <c r="I3" s="94" t="s">
        <v>24</v>
      </c>
      <c r="J3" s="94" t="s">
        <v>23</v>
      </c>
      <c r="K3" s="94" t="s">
        <v>1</v>
      </c>
    </row>
    <row r="4" spans="1:16" ht="15" customHeight="1" x14ac:dyDescent="0.2">
      <c r="A4" s="94"/>
      <c r="B4" s="94"/>
      <c r="C4" s="101"/>
      <c r="D4" s="94"/>
      <c r="E4" s="94"/>
      <c r="F4" s="97"/>
      <c r="G4" s="94"/>
      <c r="H4" s="94"/>
      <c r="I4" s="94"/>
      <c r="J4" s="94"/>
      <c r="K4" s="94"/>
    </row>
    <row r="5" spans="1:16" ht="63" customHeight="1" x14ac:dyDescent="0.2">
      <c r="A5" s="94"/>
      <c r="B5" s="94"/>
      <c r="C5" s="102"/>
      <c r="D5" s="94"/>
      <c r="E5" s="94"/>
      <c r="F5" s="97"/>
      <c r="G5" s="94"/>
      <c r="H5" s="94"/>
      <c r="I5" s="94"/>
      <c r="J5" s="94"/>
      <c r="K5" s="94"/>
      <c r="L5" s="4"/>
      <c r="M5" s="4"/>
      <c r="N5" s="4"/>
      <c r="O5" s="4"/>
      <c r="P5" s="4"/>
    </row>
    <row r="6" spans="1:16" ht="125.25" customHeight="1" x14ac:dyDescent="0.25">
      <c r="A6" s="94" t="s">
        <v>90</v>
      </c>
      <c r="B6" s="94"/>
      <c r="C6" s="48">
        <v>1</v>
      </c>
      <c r="D6" s="5" t="s">
        <v>13</v>
      </c>
      <c r="E6" s="24">
        <v>2017</v>
      </c>
      <c r="F6" s="32"/>
      <c r="G6" s="5" t="s">
        <v>8</v>
      </c>
      <c r="H6" s="24" t="s">
        <v>102</v>
      </c>
      <c r="I6" s="24" t="s">
        <v>2</v>
      </c>
      <c r="J6" s="55" t="s">
        <v>15</v>
      </c>
      <c r="K6" s="24" t="s">
        <v>131</v>
      </c>
      <c r="L6" s="4"/>
      <c r="M6" s="4"/>
      <c r="N6" s="4"/>
      <c r="O6" s="4"/>
      <c r="P6" s="4"/>
    </row>
    <row r="7" spans="1:16" ht="116.25" customHeight="1" x14ac:dyDescent="0.25">
      <c r="A7" s="50"/>
      <c r="B7" s="48"/>
      <c r="C7" s="48">
        <v>2</v>
      </c>
      <c r="D7" s="5" t="s">
        <v>3</v>
      </c>
      <c r="E7" s="24">
        <v>2017</v>
      </c>
      <c r="F7" s="32"/>
      <c r="G7" s="5" t="s">
        <v>8</v>
      </c>
      <c r="H7" s="24" t="s">
        <v>102</v>
      </c>
      <c r="I7" s="24" t="s">
        <v>2</v>
      </c>
      <c r="J7" s="55" t="s">
        <v>15</v>
      </c>
      <c r="K7" s="24" t="s">
        <v>132</v>
      </c>
      <c r="L7" s="4"/>
      <c r="M7" s="4"/>
      <c r="N7" s="4"/>
      <c r="O7" s="4"/>
      <c r="P7" s="4"/>
    </row>
    <row r="8" spans="1:16" ht="26.25" customHeight="1" x14ac:dyDescent="0.25">
      <c r="A8" s="143" t="s">
        <v>16</v>
      </c>
      <c r="B8" s="143"/>
      <c r="C8" s="143"/>
      <c r="D8" s="143"/>
      <c r="E8" s="144"/>
      <c r="F8" s="32">
        <v>0</v>
      </c>
      <c r="G8" s="5"/>
      <c r="H8" s="24"/>
      <c r="I8" s="24"/>
      <c r="J8" s="55"/>
      <c r="K8" s="24"/>
      <c r="L8" s="4"/>
      <c r="M8" s="4"/>
      <c r="N8" s="4"/>
      <c r="O8" s="4"/>
      <c r="P8" s="4"/>
    </row>
    <row r="9" spans="1:16" ht="111.75" customHeight="1" x14ac:dyDescent="0.25">
      <c r="A9" s="112" t="s">
        <v>136</v>
      </c>
      <c r="B9" s="113"/>
      <c r="C9" s="33">
        <v>1</v>
      </c>
      <c r="D9" s="5" t="s">
        <v>4</v>
      </c>
      <c r="E9" s="24">
        <v>2017</v>
      </c>
      <c r="F9" s="32"/>
      <c r="G9" s="5" t="s">
        <v>8</v>
      </c>
      <c r="H9" s="24" t="s">
        <v>102</v>
      </c>
      <c r="I9" s="24" t="s">
        <v>2</v>
      </c>
      <c r="J9" s="55" t="s">
        <v>15</v>
      </c>
      <c r="K9" s="24" t="s">
        <v>103</v>
      </c>
      <c r="L9" s="4"/>
      <c r="M9" s="4"/>
      <c r="N9" s="4"/>
      <c r="O9" s="4"/>
      <c r="P9" s="4"/>
    </row>
    <row r="10" spans="1:16" ht="105.75" customHeight="1" x14ac:dyDescent="0.25">
      <c r="A10" s="94" t="s">
        <v>115</v>
      </c>
      <c r="B10" s="94"/>
      <c r="C10" s="33">
        <v>1</v>
      </c>
      <c r="D10" s="5" t="s">
        <v>5</v>
      </c>
      <c r="E10" s="24">
        <v>2017</v>
      </c>
      <c r="F10" s="32"/>
      <c r="G10" s="5" t="s">
        <v>8</v>
      </c>
      <c r="H10" s="24" t="s">
        <v>102</v>
      </c>
      <c r="I10" s="24" t="s">
        <v>2</v>
      </c>
      <c r="J10" s="55" t="s">
        <v>15</v>
      </c>
      <c r="K10" s="24" t="s">
        <v>103</v>
      </c>
      <c r="L10" s="4"/>
      <c r="M10" s="4"/>
      <c r="N10" s="4"/>
      <c r="O10" s="4"/>
      <c r="P10" s="4"/>
    </row>
    <row r="11" spans="1:16" ht="113.25" customHeight="1" x14ac:dyDescent="0.25">
      <c r="A11" s="94" t="s">
        <v>79</v>
      </c>
      <c r="B11" s="94"/>
      <c r="C11" s="24">
        <v>1</v>
      </c>
      <c r="D11" s="5" t="s">
        <v>6</v>
      </c>
      <c r="E11" s="5">
        <v>2017</v>
      </c>
      <c r="F11" s="24"/>
      <c r="G11" s="5" t="s">
        <v>8</v>
      </c>
      <c r="H11" s="24" t="s">
        <v>102</v>
      </c>
      <c r="I11" s="24" t="s">
        <v>2</v>
      </c>
      <c r="J11" s="55" t="s">
        <v>15</v>
      </c>
      <c r="K11" s="24" t="s">
        <v>103</v>
      </c>
    </row>
    <row r="12" spans="1:16" ht="24.75" customHeight="1" x14ac:dyDescent="0.25">
      <c r="A12" s="145" t="s">
        <v>118</v>
      </c>
      <c r="B12" s="146"/>
      <c r="C12" s="146"/>
      <c r="D12" s="147"/>
      <c r="E12" s="63"/>
      <c r="F12" s="20">
        <v>497.9</v>
      </c>
      <c r="G12" s="63"/>
      <c r="H12" s="63"/>
      <c r="I12" s="56"/>
      <c r="J12" s="63"/>
      <c r="K12" s="63"/>
    </row>
    <row r="13" spans="1:16" ht="15.75" x14ac:dyDescent="0.25">
      <c r="A13" s="8"/>
      <c r="B13" s="8"/>
      <c r="C13" s="43"/>
    </row>
    <row r="14" spans="1:16" x14ac:dyDescent="0.2">
      <c r="B14" s="2" t="s">
        <v>134</v>
      </c>
    </row>
    <row r="15" spans="1:16" ht="15.75" x14ac:dyDescent="0.25">
      <c r="B15" s="8"/>
      <c r="C15" s="43"/>
    </row>
  </sheetData>
  <mergeCells count="18">
    <mergeCell ref="A8:E8"/>
    <mergeCell ref="A11:B11"/>
    <mergeCell ref="A12:D12"/>
    <mergeCell ref="K3:K5"/>
    <mergeCell ref="A6:B6"/>
    <mergeCell ref="A9:B9"/>
    <mergeCell ref="A10:B10"/>
    <mergeCell ref="A1:K1"/>
    <mergeCell ref="A2:K2"/>
    <mergeCell ref="A3:B5"/>
    <mergeCell ref="D3:D5"/>
    <mergeCell ref="E3:E5"/>
    <mergeCell ref="F3:F5"/>
    <mergeCell ref="G3:G5"/>
    <mergeCell ref="H3:H5"/>
    <mergeCell ref="I3:I5"/>
    <mergeCell ref="J3:J5"/>
    <mergeCell ref="C3:C5"/>
  </mergeCells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A2" sqref="A2:K2"/>
    </sheetView>
  </sheetViews>
  <sheetFormatPr defaultRowHeight="12.75" x14ac:dyDescent="0.2"/>
  <cols>
    <col min="1" max="1" width="5" style="2" customWidth="1"/>
    <col min="2" max="2" width="10.140625" style="2" customWidth="1"/>
    <col min="3" max="3" width="7.140625" style="2" customWidth="1"/>
    <col min="4" max="4" width="21" style="1" customWidth="1"/>
    <col min="5" max="5" width="8.140625" style="1" customWidth="1"/>
    <col min="6" max="6" width="9.85546875" style="21" customWidth="1"/>
    <col min="7" max="7" width="18.42578125" style="1" customWidth="1"/>
    <col min="8" max="8" width="21.5703125" style="1" customWidth="1"/>
    <col min="9" max="9" width="7.42578125" style="1" customWidth="1"/>
    <col min="10" max="10" width="10.85546875" style="1" customWidth="1"/>
    <col min="11" max="11" width="20.7109375" style="1" customWidth="1"/>
    <col min="12" max="12" width="11.5703125" style="10" customWidth="1"/>
    <col min="13" max="16384" width="9.140625" style="10"/>
  </cols>
  <sheetData>
    <row r="1" spans="1:16" ht="15.75" x14ac:dyDescent="0.25">
      <c r="A1" s="111" t="s">
        <v>206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6" ht="20.25" customHeight="1" x14ac:dyDescent="0.25">
      <c r="A2" s="111" t="s">
        <v>212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6" ht="15.75" customHeight="1" x14ac:dyDescent="0.2">
      <c r="A3" s="94" t="s">
        <v>39</v>
      </c>
      <c r="B3" s="94"/>
      <c r="C3" s="100" t="s">
        <v>113</v>
      </c>
      <c r="D3" s="94" t="s">
        <v>17</v>
      </c>
      <c r="E3" s="94" t="s">
        <v>114</v>
      </c>
      <c r="F3" s="97" t="s">
        <v>21</v>
      </c>
      <c r="G3" s="94" t="s">
        <v>51</v>
      </c>
      <c r="H3" s="94" t="s">
        <v>47</v>
      </c>
      <c r="I3" s="94" t="s">
        <v>24</v>
      </c>
      <c r="J3" s="94" t="s">
        <v>23</v>
      </c>
      <c r="K3" s="94" t="s">
        <v>1</v>
      </c>
    </row>
    <row r="4" spans="1:16" ht="15" customHeight="1" x14ac:dyDescent="0.2">
      <c r="A4" s="94"/>
      <c r="B4" s="94"/>
      <c r="C4" s="101"/>
      <c r="D4" s="94"/>
      <c r="E4" s="94"/>
      <c r="F4" s="97"/>
      <c r="G4" s="94"/>
      <c r="H4" s="94"/>
      <c r="I4" s="94"/>
      <c r="J4" s="94"/>
      <c r="K4" s="94"/>
    </row>
    <row r="5" spans="1:16" ht="63" customHeight="1" x14ac:dyDescent="0.2">
      <c r="A5" s="94"/>
      <c r="B5" s="94"/>
      <c r="C5" s="102"/>
      <c r="D5" s="94"/>
      <c r="E5" s="94"/>
      <c r="F5" s="97"/>
      <c r="G5" s="94"/>
      <c r="H5" s="94"/>
      <c r="I5" s="94"/>
      <c r="J5" s="94"/>
      <c r="K5" s="94"/>
      <c r="L5" s="4"/>
      <c r="M5" s="4"/>
      <c r="N5" s="4"/>
      <c r="O5" s="4"/>
      <c r="P5" s="4"/>
    </row>
    <row r="6" spans="1:16" ht="90" customHeight="1" x14ac:dyDescent="0.25">
      <c r="A6" s="94" t="s">
        <v>90</v>
      </c>
      <c r="B6" s="94"/>
      <c r="C6" s="24">
        <v>1</v>
      </c>
      <c r="D6" s="55" t="s">
        <v>52</v>
      </c>
      <c r="E6" s="24">
        <v>2017</v>
      </c>
      <c r="F6" s="32">
        <v>100</v>
      </c>
      <c r="G6" s="5" t="s">
        <v>7</v>
      </c>
      <c r="H6" s="24" t="s">
        <v>59</v>
      </c>
      <c r="I6" s="24" t="s">
        <v>2</v>
      </c>
      <c r="J6" s="55" t="s">
        <v>19</v>
      </c>
      <c r="K6" s="24" t="s">
        <v>101</v>
      </c>
      <c r="L6" s="4"/>
      <c r="M6" s="4"/>
      <c r="N6" s="4"/>
      <c r="O6" s="4"/>
      <c r="P6" s="4"/>
    </row>
    <row r="7" spans="1:16" ht="201.75" customHeight="1" x14ac:dyDescent="0.25">
      <c r="A7" s="94" t="s">
        <v>91</v>
      </c>
      <c r="B7" s="94"/>
      <c r="C7" s="24">
        <v>1</v>
      </c>
      <c r="D7" s="5" t="s">
        <v>75</v>
      </c>
      <c r="E7" s="5">
        <v>2017</v>
      </c>
      <c r="F7" s="32">
        <v>500</v>
      </c>
      <c r="G7" s="5" t="s">
        <v>7</v>
      </c>
      <c r="H7" s="5" t="s">
        <v>50</v>
      </c>
      <c r="I7" s="24" t="s">
        <v>2</v>
      </c>
      <c r="J7" s="5" t="s">
        <v>19</v>
      </c>
      <c r="K7" s="24" t="s">
        <v>129</v>
      </c>
      <c r="L7" s="4"/>
      <c r="M7" s="4"/>
      <c r="N7" s="4"/>
      <c r="O7" s="4"/>
      <c r="P7" s="4"/>
    </row>
    <row r="8" spans="1:16" ht="80.25" customHeight="1" x14ac:dyDescent="0.25">
      <c r="A8" s="112"/>
      <c r="B8" s="113"/>
      <c r="C8" s="48">
        <v>2</v>
      </c>
      <c r="D8" s="55" t="s">
        <v>58</v>
      </c>
      <c r="E8" s="5">
        <v>2017</v>
      </c>
      <c r="F8" s="32">
        <v>60</v>
      </c>
      <c r="G8" s="5" t="s">
        <v>7</v>
      </c>
      <c r="H8" s="24" t="s">
        <v>57</v>
      </c>
      <c r="I8" s="24" t="s">
        <v>2</v>
      </c>
      <c r="J8" s="5" t="s">
        <v>54</v>
      </c>
      <c r="K8" s="60" t="s">
        <v>101</v>
      </c>
      <c r="L8" s="4"/>
      <c r="M8" s="4"/>
      <c r="N8" s="4"/>
      <c r="O8" s="4"/>
      <c r="P8" s="4"/>
    </row>
    <row r="9" spans="1:16" ht="30" customHeight="1" x14ac:dyDescent="0.25">
      <c r="A9" s="94"/>
      <c r="B9" s="94"/>
      <c r="C9" s="24"/>
      <c r="D9" s="148" t="s">
        <v>16</v>
      </c>
      <c r="E9" s="148"/>
      <c r="F9" s="20">
        <f>F7+F8</f>
        <v>560</v>
      </c>
      <c r="G9" s="5"/>
      <c r="H9" s="24"/>
      <c r="I9" s="24"/>
      <c r="J9" s="24"/>
      <c r="K9" s="24"/>
      <c r="L9" s="4"/>
      <c r="M9" s="4"/>
      <c r="N9" s="4"/>
      <c r="O9" s="4"/>
      <c r="P9" s="4"/>
    </row>
    <row r="10" spans="1:16" ht="150" customHeight="1" x14ac:dyDescent="0.25">
      <c r="A10" s="94" t="s">
        <v>92</v>
      </c>
      <c r="B10" s="94"/>
      <c r="C10" s="24">
        <v>1</v>
      </c>
      <c r="D10" s="5" t="s">
        <v>29</v>
      </c>
      <c r="E10" s="5">
        <v>2017</v>
      </c>
      <c r="F10" s="32">
        <v>450</v>
      </c>
      <c r="G10" s="5" t="s">
        <v>7</v>
      </c>
      <c r="H10" s="5" t="s">
        <v>48</v>
      </c>
      <c r="I10" s="24" t="s">
        <v>2</v>
      </c>
      <c r="J10" s="5" t="s">
        <v>19</v>
      </c>
      <c r="K10" s="51" t="s">
        <v>97</v>
      </c>
    </row>
    <row r="11" spans="1:16" ht="118.5" customHeight="1" x14ac:dyDescent="0.25">
      <c r="A11" s="94" t="s">
        <v>93</v>
      </c>
      <c r="B11" s="94"/>
      <c r="C11" s="24">
        <v>1</v>
      </c>
      <c r="D11" s="5" t="s">
        <v>31</v>
      </c>
      <c r="E11" s="5">
        <v>2017</v>
      </c>
      <c r="F11" s="32">
        <v>500</v>
      </c>
      <c r="G11" s="5" t="s">
        <v>7</v>
      </c>
      <c r="H11" s="5" t="s">
        <v>49</v>
      </c>
      <c r="I11" s="24" t="s">
        <v>2</v>
      </c>
      <c r="J11" s="5" t="s">
        <v>99</v>
      </c>
      <c r="K11" s="5" t="s">
        <v>98</v>
      </c>
    </row>
    <row r="12" spans="1:16" ht="192" customHeight="1" x14ac:dyDescent="0.25">
      <c r="A12" s="94" t="s">
        <v>94</v>
      </c>
      <c r="B12" s="94"/>
      <c r="C12" s="24">
        <v>1</v>
      </c>
      <c r="D12" s="5" t="s">
        <v>61</v>
      </c>
      <c r="E12" s="5">
        <v>2017</v>
      </c>
      <c r="F12" s="32">
        <v>450</v>
      </c>
      <c r="G12" s="5" t="s">
        <v>7</v>
      </c>
      <c r="H12" s="5" t="s">
        <v>62</v>
      </c>
      <c r="I12" s="24" t="s">
        <v>2</v>
      </c>
      <c r="J12" s="5" t="s">
        <v>19</v>
      </c>
      <c r="K12" s="24" t="s">
        <v>96</v>
      </c>
    </row>
    <row r="13" spans="1:16" ht="203.25" customHeight="1" x14ac:dyDescent="0.25">
      <c r="A13" s="112"/>
      <c r="B13" s="113"/>
      <c r="C13" s="48">
        <v>2</v>
      </c>
      <c r="D13" s="5" t="s">
        <v>64</v>
      </c>
      <c r="E13" s="5">
        <v>2017</v>
      </c>
      <c r="F13" s="32">
        <v>700</v>
      </c>
      <c r="G13" s="5" t="s">
        <v>7</v>
      </c>
      <c r="H13" s="5" t="s">
        <v>63</v>
      </c>
      <c r="I13" s="24" t="s">
        <v>2</v>
      </c>
      <c r="J13" s="5" t="s">
        <v>19</v>
      </c>
      <c r="K13" s="24" t="s">
        <v>130</v>
      </c>
    </row>
    <row r="14" spans="1:16" ht="26.25" customHeight="1" x14ac:dyDescent="0.25">
      <c r="A14" s="112" t="s">
        <v>16</v>
      </c>
      <c r="B14" s="149"/>
      <c r="C14" s="149"/>
      <c r="D14" s="113"/>
      <c r="E14" s="5"/>
      <c r="F14" s="20">
        <f>F12+F13</f>
        <v>1150</v>
      </c>
      <c r="G14" s="5"/>
      <c r="H14" s="5"/>
      <c r="I14" s="24"/>
      <c r="J14" s="5"/>
      <c r="K14" s="24"/>
    </row>
    <row r="15" spans="1:16" ht="188.25" customHeight="1" x14ac:dyDescent="0.25">
      <c r="A15" s="94" t="s">
        <v>95</v>
      </c>
      <c r="B15" s="94"/>
      <c r="C15" s="48">
        <v>1</v>
      </c>
      <c r="D15" s="5" t="s">
        <v>65</v>
      </c>
      <c r="E15" s="5">
        <v>2017</v>
      </c>
      <c r="F15" s="32">
        <v>500</v>
      </c>
      <c r="G15" s="5" t="s">
        <v>7</v>
      </c>
      <c r="H15" s="5" t="s">
        <v>66</v>
      </c>
      <c r="I15" s="24" t="s">
        <v>2</v>
      </c>
      <c r="J15" s="5" t="s">
        <v>19</v>
      </c>
      <c r="K15" s="24" t="s">
        <v>96</v>
      </c>
    </row>
    <row r="16" spans="1:16" ht="244.5" customHeight="1" x14ac:dyDescent="0.25">
      <c r="A16" s="94" t="s">
        <v>140</v>
      </c>
      <c r="B16" s="94"/>
      <c r="C16" s="24">
        <v>1</v>
      </c>
      <c r="D16" s="5" t="s">
        <v>32</v>
      </c>
      <c r="E16" s="5">
        <v>2017</v>
      </c>
      <c r="F16" s="32">
        <v>1409</v>
      </c>
      <c r="G16" s="5" t="s">
        <v>7</v>
      </c>
      <c r="H16" s="5" t="s">
        <v>46</v>
      </c>
      <c r="I16" s="24" t="s">
        <v>2</v>
      </c>
      <c r="J16" s="5" t="s">
        <v>19</v>
      </c>
      <c r="K16" s="5" t="s">
        <v>100</v>
      </c>
    </row>
    <row r="17" spans="1:11" ht="86.25" customHeight="1" x14ac:dyDescent="0.25">
      <c r="A17" s="94" t="s">
        <v>79</v>
      </c>
      <c r="B17" s="94"/>
      <c r="C17" s="24">
        <v>1</v>
      </c>
      <c r="D17" s="5" t="s">
        <v>73</v>
      </c>
      <c r="E17" s="5">
        <v>2017</v>
      </c>
      <c r="F17" s="32">
        <v>400</v>
      </c>
      <c r="G17" s="5" t="s">
        <v>7</v>
      </c>
      <c r="H17" s="5" t="s">
        <v>74</v>
      </c>
      <c r="I17" s="24" t="s">
        <v>2</v>
      </c>
      <c r="J17" s="5" t="s">
        <v>19</v>
      </c>
      <c r="K17" s="5" t="s">
        <v>101</v>
      </c>
    </row>
    <row r="18" spans="1:11" x14ac:dyDescent="0.2">
      <c r="D18" s="10"/>
      <c r="E18" s="10"/>
      <c r="F18" s="22"/>
      <c r="G18" s="10"/>
      <c r="H18" s="10"/>
      <c r="I18" s="10"/>
      <c r="J18" s="10"/>
    </row>
    <row r="19" spans="1:11" x14ac:dyDescent="0.2">
      <c r="A19" s="16"/>
      <c r="B19" s="16"/>
      <c r="C19" s="16"/>
      <c r="D19" s="14"/>
      <c r="E19" s="14"/>
      <c r="F19" s="23"/>
      <c r="G19" s="14"/>
      <c r="H19" s="14"/>
      <c r="I19" s="16"/>
      <c r="J19" s="14"/>
    </row>
    <row r="20" spans="1:11" ht="15.75" x14ac:dyDescent="0.25">
      <c r="A20" s="8"/>
      <c r="B20" s="8" t="s">
        <v>67</v>
      </c>
      <c r="C20" s="8"/>
    </row>
    <row r="22" spans="1:11" ht="15.75" x14ac:dyDescent="0.25">
      <c r="B22" s="8"/>
      <c r="C22" s="8"/>
    </row>
  </sheetData>
  <mergeCells count="25">
    <mergeCell ref="A17:B17"/>
    <mergeCell ref="A9:B9"/>
    <mergeCell ref="D9:E9"/>
    <mergeCell ref="A12:B12"/>
    <mergeCell ref="A14:D14"/>
    <mergeCell ref="A16:B16"/>
    <mergeCell ref="A10:B10"/>
    <mergeCell ref="A11:B11"/>
    <mergeCell ref="A15:B15"/>
    <mergeCell ref="A1:K1"/>
    <mergeCell ref="A2:K2"/>
    <mergeCell ref="A7:B7"/>
    <mergeCell ref="A8:B8"/>
    <mergeCell ref="A13:B13"/>
    <mergeCell ref="C3:C5"/>
    <mergeCell ref="K3:K5"/>
    <mergeCell ref="A6:B6"/>
    <mergeCell ref="D3:D5"/>
    <mergeCell ref="E3:E5"/>
    <mergeCell ref="G3:G5"/>
    <mergeCell ref="H3:H5"/>
    <mergeCell ref="I3:I5"/>
    <mergeCell ref="J3:J5"/>
    <mergeCell ref="A3:B5"/>
    <mergeCell ref="F3:F5"/>
  </mergeCells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A2" sqref="A2:J2"/>
    </sheetView>
  </sheetViews>
  <sheetFormatPr defaultRowHeight="12.75" x14ac:dyDescent="0.2"/>
  <cols>
    <col min="1" max="1" width="5" style="2" customWidth="1"/>
    <col min="2" max="2" width="11.5703125" style="2" customWidth="1"/>
    <col min="3" max="3" width="7.42578125" style="2" customWidth="1"/>
    <col min="4" max="4" width="21" style="1" customWidth="1"/>
    <col min="5" max="5" width="8.140625" style="1" customWidth="1"/>
    <col min="6" max="6" width="12.7109375" style="21" customWidth="1"/>
    <col min="7" max="7" width="19.28515625" style="1" customWidth="1"/>
    <col min="8" max="8" width="15.28515625" style="1" customWidth="1"/>
    <col min="9" max="9" width="13.5703125" style="1" customWidth="1"/>
    <col min="10" max="10" width="13.42578125" style="1" customWidth="1"/>
    <col min="11" max="11" width="16" style="1" customWidth="1"/>
    <col min="12" max="12" width="11.5703125" style="10" customWidth="1"/>
    <col min="13" max="16384" width="9.140625" style="10"/>
  </cols>
  <sheetData>
    <row r="1" spans="1:16" ht="20.25" customHeight="1" x14ac:dyDescent="0.25">
      <c r="A1" s="111" t="s">
        <v>206</v>
      </c>
      <c r="B1" s="111"/>
      <c r="C1" s="111"/>
      <c r="D1" s="111"/>
      <c r="E1" s="111"/>
      <c r="F1" s="111"/>
      <c r="G1" s="111"/>
      <c r="H1" s="111"/>
      <c r="I1" s="111"/>
      <c r="J1" s="111"/>
      <c r="K1" s="10"/>
    </row>
    <row r="2" spans="1:16" ht="15.75" x14ac:dyDescent="0.25">
      <c r="A2" s="111" t="s">
        <v>213</v>
      </c>
      <c r="B2" s="111"/>
      <c r="C2" s="111"/>
      <c r="D2" s="111"/>
      <c r="E2" s="111"/>
      <c r="F2" s="111"/>
      <c r="G2" s="111"/>
      <c r="H2" s="111"/>
      <c r="I2" s="111"/>
      <c r="J2" s="111"/>
      <c r="K2" s="10"/>
    </row>
    <row r="3" spans="1:16" ht="15.75" customHeight="1" x14ac:dyDescent="0.25">
      <c r="A3" s="114" t="s">
        <v>39</v>
      </c>
      <c r="B3" s="115"/>
      <c r="C3" s="28"/>
      <c r="D3" s="94" t="s">
        <v>17</v>
      </c>
      <c r="E3" s="94" t="s">
        <v>114</v>
      </c>
      <c r="F3" s="97" t="s">
        <v>21</v>
      </c>
      <c r="G3" s="150" t="s">
        <v>18</v>
      </c>
      <c r="H3" s="94" t="s">
        <v>41</v>
      </c>
      <c r="I3" s="94" t="s">
        <v>24</v>
      </c>
      <c r="J3" s="94" t="s">
        <v>23</v>
      </c>
      <c r="K3" s="94" t="s">
        <v>1</v>
      </c>
    </row>
    <row r="4" spans="1:16" ht="15" customHeight="1" x14ac:dyDescent="0.25">
      <c r="A4" s="116"/>
      <c r="B4" s="117"/>
      <c r="C4" s="29"/>
      <c r="D4" s="94"/>
      <c r="E4" s="94"/>
      <c r="F4" s="97"/>
      <c r="G4" s="150"/>
      <c r="H4" s="94"/>
      <c r="I4" s="94"/>
      <c r="J4" s="94"/>
      <c r="K4" s="94"/>
    </row>
    <row r="5" spans="1:16" ht="63" customHeight="1" x14ac:dyDescent="0.25">
      <c r="A5" s="118"/>
      <c r="B5" s="119"/>
      <c r="C5" s="30" t="s">
        <v>113</v>
      </c>
      <c r="D5" s="94"/>
      <c r="E5" s="94"/>
      <c r="F5" s="97"/>
      <c r="G5" s="150"/>
      <c r="H5" s="94"/>
      <c r="I5" s="94"/>
      <c r="J5" s="94"/>
      <c r="K5" s="94"/>
      <c r="L5" s="4"/>
      <c r="M5" s="4"/>
      <c r="N5" s="4"/>
      <c r="O5" s="4"/>
      <c r="P5" s="4"/>
    </row>
    <row r="6" spans="1:16" ht="170.25" customHeight="1" x14ac:dyDescent="0.25">
      <c r="A6" s="94" t="s">
        <v>84</v>
      </c>
      <c r="B6" s="94"/>
      <c r="C6" s="24">
        <v>1</v>
      </c>
      <c r="D6" s="55" t="s">
        <v>60</v>
      </c>
      <c r="E6" s="24">
        <v>2017</v>
      </c>
      <c r="F6" s="32">
        <f>250*1.5*1.5+137.5</f>
        <v>700</v>
      </c>
      <c r="G6" s="5" t="s">
        <v>9</v>
      </c>
      <c r="H6" s="55" t="s">
        <v>72</v>
      </c>
      <c r="I6" s="24" t="s">
        <v>2</v>
      </c>
      <c r="J6" s="55" t="s">
        <v>19</v>
      </c>
      <c r="K6" s="5" t="s">
        <v>83</v>
      </c>
      <c r="L6" s="4"/>
      <c r="M6" s="4"/>
      <c r="N6" s="4"/>
      <c r="O6" s="4"/>
    </row>
    <row r="7" spans="1:16" ht="173.25" customHeight="1" x14ac:dyDescent="0.25">
      <c r="A7" s="94" t="s">
        <v>85</v>
      </c>
      <c r="B7" s="94"/>
      <c r="C7" s="24">
        <v>1</v>
      </c>
      <c r="D7" s="5" t="s">
        <v>27</v>
      </c>
      <c r="E7" s="5">
        <v>2017</v>
      </c>
      <c r="F7" s="32">
        <v>900</v>
      </c>
      <c r="G7" s="5" t="s">
        <v>9</v>
      </c>
      <c r="H7" s="5" t="s">
        <v>68</v>
      </c>
      <c r="I7" s="24" t="s">
        <v>2</v>
      </c>
      <c r="J7" s="5" t="s">
        <v>19</v>
      </c>
      <c r="K7" s="5" t="s">
        <v>86</v>
      </c>
    </row>
    <row r="8" spans="1:16" ht="186.75" customHeight="1" x14ac:dyDescent="0.25">
      <c r="A8" s="94"/>
      <c r="B8" s="94"/>
      <c r="C8" s="24">
        <v>2</v>
      </c>
      <c r="D8" s="5" t="s">
        <v>28</v>
      </c>
      <c r="E8" s="5">
        <v>2017</v>
      </c>
      <c r="F8" s="32">
        <v>3300</v>
      </c>
      <c r="G8" s="5" t="s">
        <v>9</v>
      </c>
      <c r="H8" s="5" t="s">
        <v>44</v>
      </c>
      <c r="I8" s="24" t="s">
        <v>2</v>
      </c>
      <c r="J8" s="5" t="s">
        <v>19</v>
      </c>
      <c r="K8" s="5" t="s">
        <v>88</v>
      </c>
    </row>
    <row r="9" spans="1:16" ht="27" customHeight="1" x14ac:dyDescent="0.25">
      <c r="A9" s="149" t="s">
        <v>16</v>
      </c>
      <c r="B9" s="149"/>
      <c r="C9" s="149"/>
      <c r="D9" s="149"/>
      <c r="E9" s="49"/>
      <c r="F9" s="20">
        <f>F7+F8</f>
        <v>4200</v>
      </c>
      <c r="G9" s="5"/>
      <c r="H9" s="5"/>
      <c r="I9" s="24"/>
      <c r="J9" s="5"/>
      <c r="K9" s="5"/>
    </row>
    <row r="10" spans="1:16" ht="133.5" customHeight="1" x14ac:dyDescent="0.25">
      <c r="A10" s="94" t="s">
        <v>87</v>
      </c>
      <c r="B10" s="94"/>
      <c r="C10" s="24">
        <v>1</v>
      </c>
      <c r="D10" s="5" t="s">
        <v>30</v>
      </c>
      <c r="E10" s="5">
        <v>2017</v>
      </c>
      <c r="F10" s="32">
        <v>100</v>
      </c>
      <c r="G10" s="5" t="s">
        <v>14</v>
      </c>
      <c r="H10" s="5" t="s">
        <v>45</v>
      </c>
      <c r="I10" s="24" t="s">
        <v>2</v>
      </c>
      <c r="J10" s="5" t="s">
        <v>19</v>
      </c>
      <c r="K10" s="5" t="s">
        <v>89</v>
      </c>
    </row>
    <row r="13" spans="1:16" ht="15.75" x14ac:dyDescent="0.25">
      <c r="A13" s="8" t="s">
        <v>69</v>
      </c>
      <c r="B13" s="1"/>
      <c r="C13" s="1"/>
      <c r="E13" s="15"/>
    </row>
  </sheetData>
  <mergeCells count="16">
    <mergeCell ref="A10:B10"/>
    <mergeCell ref="A8:B8"/>
    <mergeCell ref="A9:D9"/>
    <mergeCell ref="K3:K5"/>
    <mergeCell ref="A1:J1"/>
    <mergeCell ref="A7:B7"/>
    <mergeCell ref="H3:H5"/>
    <mergeCell ref="D3:D5"/>
    <mergeCell ref="E3:E5"/>
    <mergeCell ref="F3:F5"/>
    <mergeCell ref="G3:G5"/>
    <mergeCell ref="I3:I5"/>
    <mergeCell ref="J3:J5"/>
    <mergeCell ref="A2:J2"/>
    <mergeCell ref="A6:B6"/>
    <mergeCell ref="A3:B5"/>
  </mergeCells>
  <pageMargins left="0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F4" sqref="F4:F6"/>
    </sheetView>
  </sheetViews>
  <sheetFormatPr defaultRowHeight="12.75" x14ac:dyDescent="0.2"/>
  <cols>
    <col min="1" max="1" width="5" style="2" customWidth="1"/>
    <col min="2" max="2" width="13.85546875" style="2" customWidth="1"/>
    <col min="3" max="3" width="6.7109375" style="2" customWidth="1"/>
    <col min="4" max="4" width="16.5703125" style="1" customWidth="1"/>
    <col min="5" max="5" width="8.5703125" style="1" customWidth="1"/>
    <col min="6" max="6" width="10" style="11" customWidth="1"/>
    <col min="7" max="7" width="21.140625" style="11" customWidth="1"/>
    <col min="8" max="8" width="16.7109375" style="1" customWidth="1"/>
    <col min="9" max="9" width="11.28515625" style="1" customWidth="1"/>
    <col min="10" max="10" width="14" style="1" customWidth="1"/>
    <col min="11" max="11" width="16.85546875" style="1" customWidth="1"/>
    <col min="12" max="16384" width="9.140625" style="10"/>
  </cols>
  <sheetData>
    <row r="1" spans="1:15" ht="20.25" customHeight="1" x14ac:dyDescent="0.25">
      <c r="A1" s="111" t="s">
        <v>206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5" ht="17.25" customHeight="1" x14ac:dyDescent="0.25">
      <c r="A2" s="111" t="s">
        <v>214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5" ht="13.5" customHeight="1" x14ac:dyDescent="0.3">
      <c r="A3" s="52"/>
      <c r="B3" s="52"/>
      <c r="C3" s="52"/>
      <c r="D3" s="3"/>
      <c r="E3" s="3"/>
      <c r="F3" s="12"/>
      <c r="G3" s="12"/>
      <c r="H3" s="3"/>
      <c r="I3" s="12"/>
      <c r="J3" s="3"/>
    </row>
    <row r="4" spans="1:15" ht="15.75" customHeight="1" x14ac:dyDescent="0.25">
      <c r="A4" s="114" t="s">
        <v>39</v>
      </c>
      <c r="B4" s="115"/>
      <c r="C4" s="100" t="s">
        <v>0</v>
      </c>
      <c r="D4" s="94" t="s">
        <v>17</v>
      </c>
      <c r="E4" s="94" t="s">
        <v>114</v>
      </c>
      <c r="F4" s="120" t="s">
        <v>21</v>
      </c>
      <c r="G4" s="25"/>
      <c r="H4" s="94" t="s">
        <v>22</v>
      </c>
      <c r="I4" s="100" t="s">
        <v>24</v>
      </c>
      <c r="J4" s="94" t="s">
        <v>23</v>
      </c>
      <c r="K4" s="100" t="s">
        <v>1</v>
      </c>
    </row>
    <row r="5" spans="1:15" ht="15" customHeight="1" x14ac:dyDescent="0.25">
      <c r="A5" s="116"/>
      <c r="B5" s="117"/>
      <c r="C5" s="101"/>
      <c r="D5" s="94"/>
      <c r="E5" s="94"/>
      <c r="F5" s="121"/>
      <c r="G5" s="26"/>
      <c r="H5" s="94"/>
      <c r="I5" s="101"/>
      <c r="J5" s="94"/>
      <c r="K5" s="101"/>
    </row>
    <row r="6" spans="1:15" ht="75.75" customHeight="1" x14ac:dyDescent="0.25">
      <c r="A6" s="118"/>
      <c r="B6" s="119"/>
      <c r="C6" s="102"/>
      <c r="D6" s="94"/>
      <c r="E6" s="94"/>
      <c r="F6" s="122"/>
      <c r="G6" s="27" t="s">
        <v>18</v>
      </c>
      <c r="H6" s="94"/>
      <c r="I6" s="102"/>
      <c r="J6" s="94"/>
      <c r="K6" s="102"/>
      <c r="L6" s="4"/>
      <c r="M6" s="4"/>
      <c r="N6" s="4"/>
      <c r="O6" s="4"/>
    </row>
    <row r="7" spans="1:15" ht="162" customHeight="1" x14ac:dyDescent="0.25">
      <c r="A7" s="112" t="s">
        <v>78</v>
      </c>
      <c r="B7" s="113"/>
      <c r="C7" s="48">
        <v>1</v>
      </c>
      <c r="D7" s="5" t="s">
        <v>38</v>
      </c>
      <c r="E7" s="5">
        <v>2017</v>
      </c>
      <c r="F7" s="13">
        <v>3473.9</v>
      </c>
      <c r="G7" s="5" t="s">
        <v>11</v>
      </c>
      <c r="H7" s="5" t="str">
        <f>D7</f>
        <v xml:space="preserve">* Строительство водопровода ул.Калинина </v>
      </c>
      <c r="I7" s="24" t="s">
        <v>2</v>
      </c>
      <c r="J7" s="5" t="s">
        <v>19</v>
      </c>
      <c r="K7" s="5" t="s">
        <v>76</v>
      </c>
    </row>
    <row r="8" spans="1:15" ht="135.75" customHeight="1" x14ac:dyDescent="0.25">
      <c r="A8" s="112" t="s">
        <v>79</v>
      </c>
      <c r="B8" s="113"/>
      <c r="C8" s="48">
        <v>1</v>
      </c>
      <c r="D8" s="5" t="s">
        <v>33</v>
      </c>
      <c r="E8" s="5">
        <v>2017</v>
      </c>
      <c r="F8" s="6">
        <v>278.3</v>
      </c>
      <c r="G8" s="5" t="s">
        <v>36</v>
      </c>
      <c r="H8" s="5" t="s">
        <v>40</v>
      </c>
      <c r="I8" s="24" t="s">
        <v>126</v>
      </c>
      <c r="J8" s="5" t="s">
        <v>125</v>
      </c>
      <c r="K8" s="5" t="s">
        <v>77</v>
      </c>
    </row>
    <row r="9" spans="1:15" ht="211.5" customHeight="1" x14ac:dyDescent="0.25">
      <c r="A9" s="112" t="s">
        <v>80</v>
      </c>
      <c r="B9" s="113"/>
      <c r="C9" s="48">
        <v>1</v>
      </c>
      <c r="D9" s="5" t="s">
        <v>70</v>
      </c>
      <c r="E9" s="5">
        <v>2017</v>
      </c>
      <c r="F9" s="32">
        <v>600</v>
      </c>
      <c r="G9" s="5" t="s">
        <v>36</v>
      </c>
      <c r="H9" s="5" t="s">
        <v>71</v>
      </c>
      <c r="I9" s="24" t="s">
        <v>2</v>
      </c>
      <c r="J9" s="5" t="s">
        <v>19</v>
      </c>
      <c r="K9" s="5" t="s">
        <v>127</v>
      </c>
    </row>
    <row r="10" spans="1:15" ht="29.25" customHeight="1" x14ac:dyDescent="0.25">
      <c r="A10" s="94" t="s">
        <v>16</v>
      </c>
      <c r="B10" s="94"/>
      <c r="C10" s="94"/>
      <c r="D10" s="94"/>
      <c r="E10" s="5"/>
      <c r="F10" s="57">
        <f>SUM(F7:F9)</f>
        <v>4352.2000000000007</v>
      </c>
      <c r="G10" s="5"/>
      <c r="H10" s="5"/>
      <c r="I10" s="24"/>
      <c r="J10" s="5"/>
      <c r="K10" s="5"/>
    </row>
    <row r="11" spans="1:15" ht="135.75" customHeight="1" x14ac:dyDescent="0.25">
      <c r="A11" s="19"/>
      <c r="B11" s="19"/>
      <c r="C11" s="19"/>
      <c r="D11" s="17"/>
      <c r="E11" s="17"/>
      <c r="F11" s="18"/>
      <c r="G11" s="17"/>
      <c r="H11" s="17"/>
      <c r="I11" s="19"/>
      <c r="J11" s="17"/>
    </row>
    <row r="12" spans="1:15" ht="135.75" customHeight="1" x14ac:dyDescent="0.25">
      <c r="A12" s="19"/>
      <c r="B12" s="19"/>
      <c r="C12" s="19"/>
      <c r="D12" s="17"/>
      <c r="E12" s="17"/>
      <c r="F12" s="18"/>
      <c r="G12" s="17"/>
      <c r="H12" s="17"/>
      <c r="I12" s="19"/>
      <c r="J12" s="17"/>
    </row>
    <row r="15" spans="1:15" ht="15.75" x14ac:dyDescent="0.25">
      <c r="B15" s="8" t="s">
        <v>43</v>
      </c>
      <c r="C15" s="8"/>
      <c r="D15" s="7"/>
      <c r="E15" s="7"/>
      <c r="F15" s="9"/>
      <c r="G15" s="9"/>
    </row>
    <row r="17" spans="2:3" ht="15.75" x14ac:dyDescent="0.25">
      <c r="B17" s="8" t="s">
        <v>37</v>
      </c>
      <c r="C17" s="8"/>
    </row>
  </sheetData>
  <mergeCells count="15">
    <mergeCell ref="A1:J1"/>
    <mergeCell ref="A7:B7"/>
    <mergeCell ref="A8:B8"/>
    <mergeCell ref="D4:D6"/>
    <mergeCell ref="E4:E6"/>
    <mergeCell ref="F4:F6"/>
    <mergeCell ref="H4:H6"/>
    <mergeCell ref="I4:I6"/>
    <mergeCell ref="J4:J6"/>
    <mergeCell ref="A10:D10"/>
    <mergeCell ref="A9:B9"/>
    <mergeCell ref="A2:J2"/>
    <mergeCell ref="A4:B6"/>
    <mergeCell ref="K4:K6"/>
    <mergeCell ref="C4:C6"/>
  </mergeCells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G3" sqref="G3:G5"/>
    </sheetView>
  </sheetViews>
  <sheetFormatPr defaultRowHeight="12.75" x14ac:dyDescent="0.2"/>
  <cols>
    <col min="1" max="1" width="5" style="2" customWidth="1"/>
    <col min="2" max="2" width="15.5703125" style="2" customWidth="1"/>
    <col min="3" max="3" width="7" style="2" customWidth="1"/>
    <col min="4" max="4" width="18.42578125" style="1" customWidth="1"/>
    <col min="5" max="5" width="8.140625" style="1" customWidth="1"/>
    <col min="6" max="6" width="13" style="11" customWidth="1"/>
    <col min="7" max="7" width="14" style="11" customWidth="1"/>
    <col min="8" max="8" width="17.5703125" style="1" customWidth="1"/>
    <col min="9" max="9" width="11.28515625" style="1" customWidth="1"/>
    <col min="10" max="10" width="15.5703125" style="1" customWidth="1"/>
    <col min="11" max="11" width="11.85546875" style="1" customWidth="1"/>
    <col min="12" max="12" width="11.5703125" style="10" customWidth="1"/>
    <col min="13" max="16384" width="9.140625" style="10"/>
  </cols>
  <sheetData>
    <row r="1" spans="1:16" ht="20.25" customHeight="1" x14ac:dyDescent="0.25">
      <c r="A1" s="111" t="s">
        <v>206</v>
      </c>
      <c r="B1" s="111"/>
      <c r="C1" s="111"/>
      <c r="D1" s="111"/>
      <c r="E1" s="111"/>
      <c r="F1" s="111"/>
      <c r="G1" s="111"/>
      <c r="H1" s="111"/>
      <c r="I1" s="111"/>
      <c r="J1" s="111"/>
      <c r="K1" s="10"/>
    </row>
    <row r="2" spans="1:16" ht="15.75" x14ac:dyDescent="0.25">
      <c r="A2" s="111" t="s">
        <v>215</v>
      </c>
      <c r="B2" s="111"/>
      <c r="C2" s="111"/>
      <c r="D2" s="111"/>
      <c r="E2" s="111"/>
      <c r="F2" s="111"/>
      <c r="G2" s="111"/>
      <c r="H2" s="111"/>
      <c r="I2" s="111"/>
      <c r="J2" s="111"/>
      <c r="K2" s="10"/>
    </row>
    <row r="3" spans="1:16" ht="15.75" customHeight="1" x14ac:dyDescent="0.2">
      <c r="A3" s="114" t="s">
        <v>39</v>
      </c>
      <c r="B3" s="115"/>
      <c r="C3" s="100" t="s">
        <v>113</v>
      </c>
      <c r="D3" s="94" t="s">
        <v>17</v>
      </c>
      <c r="E3" s="94" t="s">
        <v>114</v>
      </c>
      <c r="F3" s="150" t="s">
        <v>21</v>
      </c>
      <c r="G3" s="120" t="s">
        <v>18</v>
      </c>
      <c r="H3" s="94" t="s">
        <v>41</v>
      </c>
      <c r="I3" s="94" t="s">
        <v>24</v>
      </c>
      <c r="J3" s="94" t="s">
        <v>23</v>
      </c>
      <c r="K3" s="94" t="s">
        <v>1</v>
      </c>
    </row>
    <row r="4" spans="1:16" ht="15" customHeight="1" x14ac:dyDescent="0.2">
      <c r="A4" s="116"/>
      <c r="B4" s="117"/>
      <c r="C4" s="101"/>
      <c r="D4" s="94"/>
      <c r="E4" s="94"/>
      <c r="F4" s="150"/>
      <c r="G4" s="121"/>
      <c r="H4" s="94"/>
      <c r="I4" s="94"/>
      <c r="J4" s="94"/>
      <c r="K4" s="94"/>
    </row>
    <row r="5" spans="1:16" ht="75.75" customHeight="1" x14ac:dyDescent="0.2">
      <c r="A5" s="118"/>
      <c r="B5" s="119"/>
      <c r="C5" s="102"/>
      <c r="D5" s="94"/>
      <c r="E5" s="94"/>
      <c r="F5" s="150"/>
      <c r="G5" s="122"/>
      <c r="H5" s="94"/>
      <c r="I5" s="94"/>
      <c r="J5" s="94"/>
      <c r="K5" s="94"/>
      <c r="L5" s="4"/>
      <c r="M5" s="4"/>
      <c r="N5" s="4"/>
      <c r="O5" s="4"/>
      <c r="P5" s="4"/>
    </row>
    <row r="6" spans="1:16" ht="130.5" customHeight="1" x14ac:dyDescent="0.25">
      <c r="A6" s="112" t="s">
        <v>82</v>
      </c>
      <c r="B6" s="113"/>
      <c r="C6" s="48">
        <v>1</v>
      </c>
      <c r="D6" s="5" t="s">
        <v>34</v>
      </c>
      <c r="E6" s="5">
        <v>2017</v>
      </c>
      <c r="F6" s="13">
        <v>12600</v>
      </c>
      <c r="G6" s="5" t="s">
        <v>25</v>
      </c>
      <c r="H6" s="5" t="s">
        <v>42</v>
      </c>
      <c r="I6" s="24" t="s">
        <v>2</v>
      </c>
      <c r="J6" s="5" t="s">
        <v>19</v>
      </c>
      <c r="K6" s="5" t="s">
        <v>128</v>
      </c>
    </row>
    <row r="7" spans="1:16" x14ac:dyDescent="0.2">
      <c r="A7" s="46"/>
      <c r="B7" s="46"/>
      <c r="C7" s="46"/>
      <c r="D7" s="46"/>
      <c r="E7" s="14"/>
      <c r="F7" s="47"/>
      <c r="G7" s="47"/>
      <c r="H7" s="14"/>
      <c r="I7" s="14"/>
      <c r="J7" s="14"/>
      <c r="K7" s="14"/>
    </row>
    <row r="8" spans="1:16" ht="15.75" x14ac:dyDescent="0.25">
      <c r="A8" s="8" t="s">
        <v>69</v>
      </c>
      <c r="B8" s="1"/>
      <c r="C8" s="1"/>
      <c r="E8" s="15"/>
      <c r="F8" s="9"/>
      <c r="G8" s="9"/>
    </row>
    <row r="11" spans="1:16" ht="15.75" x14ac:dyDescent="0.25">
      <c r="B11" s="8"/>
      <c r="C11" s="8"/>
    </row>
  </sheetData>
  <mergeCells count="13">
    <mergeCell ref="K3:K5"/>
    <mergeCell ref="A6:B6"/>
    <mergeCell ref="G3:G5"/>
    <mergeCell ref="C3:C5"/>
    <mergeCell ref="A1:J1"/>
    <mergeCell ref="D3:D5"/>
    <mergeCell ref="E3:E5"/>
    <mergeCell ref="F3:F5"/>
    <mergeCell ref="H3:H5"/>
    <mergeCell ref="I3:I5"/>
    <mergeCell ref="J3:J5"/>
    <mergeCell ref="A2:J2"/>
    <mergeCell ref="A3:B5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Благоустройство</vt:lpstr>
      <vt:lpstr>Уличное освещение</vt:lpstr>
      <vt:lpstr>Энергосбережение</vt:lpstr>
      <vt:lpstr>Кронирование</vt:lpstr>
      <vt:lpstr>Протипаводок</vt:lpstr>
      <vt:lpstr>Благоустройство лист ожидания</vt:lpstr>
      <vt:lpstr>Обеспечение БДД лист ожидания</vt:lpstr>
      <vt:lpstr> Водоснабжение лист ожидания</vt:lpstr>
      <vt:lpstr>Газоснабжение лист ожидания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2017-08-16T07:07:55Z</cp:lastPrinted>
  <dcterms:created xsi:type="dcterms:W3CDTF">2016-10-28T08:53:49Z</dcterms:created>
  <dcterms:modified xsi:type="dcterms:W3CDTF">2017-08-16T07:08:18Z</dcterms:modified>
</cp:coreProperties>
</file>